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255" yWindow="-45" windowWidth="10950" windowHeight="8130" activeTab="1"/>
  </bookViews>
  <sheets>
    <sheet name="Tabel 2.6" sheetId="4" r:id="rId1"/>
    <sheet name="Renstra Sesuai RPJMD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Q65" i="2"/>
  <c r="Q62"/>
  <c r="O62"/>
  <c r="K29"/>
  <c r="U50" l="1"/>
  <c r="S50"/>
  <c r="U48"/>
  <c r="S48"/>
  <c r="U29"/>
  <c r="S20"/>
  <c r="U20"/>
  <c r="U46"/>
  <c r="S46"/>
  <c r="Q46"/>
  <c r="U8" l="1"/>
  <c r="U65"/>
  <c r="S65"/>
  <c r="S8"/>
  <c r="Q29"/>
  <c r="Q8"/>
  <c r="O8"/>
  <c r="M29"/>
  <c r="M20"/>
  <c r="K36"/>
  <c r="K20"/>
  <c r="K8"/>
  <c r="M8" l="1"/>
  <c r="O65"/>
  <c r="M9" i="4"/>
  <c r="N9"/>
  <c r="O9"/>
  <c r="M10"/>
  <c r="N10"/>
  <c r="O10"/>
  <c r="M11"/>
  <c r="N11"/>
  <c r="O11"/>
  <c r="P11"/>
  <c r="L10"/>
  <c r="L11"/>
  <c r="L9"/>
  <c r="C11"/>
  <c r="D11"/>
  <c r="E11"/>
  <c r="F11"/>
  <c r="G11"/>
  <c r="H11"/>
  <c r="I11"/>
  <c r="J11"/>
  <c r="K11"/>
  <c r="B11"/>
  <c r="K46" i="2"/>
  <c r="K50"/>
  <c r="Q20"/>
  <c r="O20"/>
  <c r="K68" l="1"/>
  <c r="S62"/>
  <c r="U62"/>
  <c r="O50"/>
  <c r="Q50"/>
  <c r="S36"/>
  <c r="U36"/>
  <c r="Q36"/>
  <c r="O36"/>
  <c r="S29"/>
  <c r="S68" l="1"/>
  <c r="U68"/>
  <c r="Q68"/>
  <c r="M50"/>
  <c r="M46"/>
  <c r="M36"/>
  <c r="M68" l="1"/>
  <c r="O46"/>
  <c r="O29"/>
  <c r="O68" l="1"/>
  <c r="P12" i="4"/>
  <c r="P13"/>
  <c r="P15"/>
  <c r="P16"/>
  <c r="P17"/>
  <c r="O12"/>
  <c r="O13"/>
  <c r="O15"/>
  <c r="O16"/>
  <c r="O17"/>
  <c r="N12"/>
  <c r="N13"/>
  <c r="N15"/>
  <c r="N16"/>
  <c r="N17"/>
  <c r="M12"/>
  <c r="M13"/>
  <c r="M15"/>
  <c r="M16"/>
  <c r="M17"/>
  <c r="L12"/>
  <c r="L13"/>
  <c r="L14"/>
  <c r="L15"/>
  <c r="L16"/>
  <c r="L17"/>
</calcChain>
</file>

<file path=xl/sharedStrings.xml><?xml version="1.0" encoding="utf-8"?>
<sst xmlns="http://schemas.openxmlformats.org/spreadsheetml/2006/main" count="409" uniqueCount="191">
  <si>
    <t>Sosialisasi PAD</t>
  </si>
  <si>
    <t>Indeks Kepuasan Masyarakat</t>
  </si>
  <si>
    <t>KABUPATEN SERDANG BEDAGAI</t>
  </si>
  <si>
    <t>I</t>
  </si>
  <si>
    <t>IV</t>
  </si>
  <si>
    <t>V</t>
  </si>
  <si>
    <t>VII</t>
  </si>
  <si>
    <t>VIII</t>
  </si>
  <si>
    <t>IX</t>
  </si>
  <si>
    <t>Program Pelayanan administrasi perkantoran</t>
  </si>
  <si>
    <t>Cakupan layanan administrasi yang tertangani</t>
  </si>
  <si>
    <t>NA</t>
  </si>
  <si>
    <t>Program Peningkatan Sarana dan Prasarana Perkantoran</t>
  </si>
  <si>
    <t>Persentase sarana prasarana kantor yang tersedia</t>
  </si>
  <si>
    <t>Program Peningkatan pengembangan sistem pelaporan capaian kinerja dan keuangan</t>
  </si>
  <si>
    <t xml:space="preserve">Kualitas Pelaporan Capaian Kinerja &amp; Keuangan meningkat </t>
  </si>
  <si>
    <t>B</t>
  </si>
  <si>
    <t>Program Hari-hari besar keagamaan</t>
  </si>
  <si>
    <t>Program Pemberdayaan masyarakat dan desa</t>
  </si>
  <si>
    <t>Program Hari-hari besar nasional</t>
  </si>
  <si>
    <t>Indeks Kepuasan Masyarakat (IKM) terhadap pelayanan di kecamatan</t>
  </si>
  <si>
    <t>Program Peningkatan PAD</t>
  </si>
  <si>
    <t>Persentase PAD terhadap pendapatan daerah</t>
  </si>
  <si>
    <t>6.30%</t>
  </si>
  <si>
    <t>6.50%</t>
  </si>
  <si>
    <t>6.54%</t>
  </si>
  <si>
    <t>Bidang Urusan Pemerintahan</t>
  </si>
  <si>
    <t>dan Program Prioritas Pembangunan</t>
  </si>
  <si>
    <t>Indikator</t>
  </si>
  <si>
    <t>Kinerja Program</t>
  </si>
  <si>
    <t>(outcome)</t>
  </si>
  <si>
    <t xml:space="preserve">Kondisi awal </t>
  </si>
  <si>
    <t>Capaian Kinerja Program dan Kerangka Pendanaan</t>
  </si>
  <si>
    <t>Target</t>
  </si>
  <si>
    <t>Penyediaan ATK</t>
  </si>
  <si>
    <t>Penyediaan Barang Cetak dan Penggandaan</t>
  </si>
  <si>
    <t>Penyediaan Komponen Listrik/penerangan</t>
  </si>
  <si>
    <t>Penyediaan Bahan Bacaan dan Peraturan Perundang-undangan</t>
  </si>
  <si>
    <t>Penyediaan Makan dan Minuman</t>
  </si>
  <si>
    <t>Rapat-rapat Konsultasi dan Koordinasi dalam daerah</t>
  </si>
  <si>
    <t>Pemeliharaan Rutin/ Berkala Gedung Kantor</t>
  </si>
  <si>
    <t>Operasional Sakip</t>
  </si>
  <si>
    <t>Safari Ramadhan</t>
  </si>
  <si>
    <t>Lomba Paduan Suara/Koor Gereja se-Kecamatan</t>
  </si>
  <si>
    <t>Pelaksanaan MTQ/FSN Kecamatan</t>
  </si>
  <si>
    <t>Kegiatan Natal Oikumene</t>
  </si>
  <si>
    <t>Pelaksanaan MTQ/FSN Tingkat Kabupaten</t>
  </si>
  <si>
    <t>Seleksi Paskibra</t>
  </si>
  <si>
    <t>Pencanangan Bulan Bhakti Gotong Royong</t>
  </si>
  <si>
    <t>Pelaksanaan Lomba Desa</t>
  </si>
  <si>
    <t>X</t>
  </si>
  <si>
    <t>Uraian ***)</t>
  </si>
  <si>
    <t>Anggaran pada Tahun ke-</t>
  </si>
  <si>
    <t>Realisasi Anggaran pada Tahun ke-</t>
  </si>
  <si>
    <t>Rasio antara Realisasi dan Anggaran Tahun ke-</t>
  </si>
  <si>
    <t>BELANJA DAERAH</t>
  </si>
  <si>
    <t>Belanja tidak langsung</t>
  </si>
  <si>
    <t>Belanja langsung</t>
  </si>
  <si>
    <t>Terwujudnya peningkatan sarana dan prasarana aparatur</t>
  </si>
  <si>
    <t>Terwujudnya peningkatan disiplin aparatur</t>
  </si>
  <si>
    <t>Terpeliharanya kerukunan antar umat beragama</t>
  </si>
  <si>
    <t>Partisipasi masyarakat dalam merayakan hari-hari nasional</t>
  </si>
  <si>
    <t>Meningkatnya pemberdayaan masyarakat dan desa</t>
  </si>
  <si>
    <t>Penyusunan Rencana Strategis (Renstra) 2016-2021</t>
  </si>
  <si>
    <t>Peringatan Hari-hari Besar Nasional</t>
  </si>
  <si>
    <t>Monitoring PAD</t>
  </si>
  <si>
    <t>Rp</t>
  </si>
  <si>
    <t>Indikasi Program dan kebutuhan Pendanaan Kecamatan Bandar Khalifah</t>
  </si>
  <si>
    <t>Tabel 2.6</t>
  </si>
  <si>
    <t>ANGGARAN DAN REALISASI PENDANAAN KANTOR CAMAT BANDAR KHALIFAH</t>
  </si>
  <si>
    <t>Pembinaan PKK Kecamatan ke PKK Desa</t>
  </si>
  <si>
    <t>12 Bulan</t>
  </si>
  <si>
    <t>1 kegiatan</t>
  </si>
  <si>
    <t>5 Desa</t>
  </si>
  <si>
    <t>Pelaksanaan Musrenbang Kecamatan</t>
  </si>
  <si>
    <t>Pelaksanaan Kegiatan PKK KB-KES Kecamatan</t>
  </si>
  <si>
    <t>Rapat Koordinasi TKPK Kecamatan</t>
  </si>
  <si>
    <r>
      <t xml:space="preserve">-       </t>
    </r>
    <r>
      <rPr>
        <b/>
        <sz val="8"/>
        <color rgb="FF000000"/>
        <rFont val="Bookman Old Style"/>
        <family val="1"/>
      </rPr>
      <t>Belanja pegawai</t>
    </r>
  </si>
  <si>
    <t>Jumlah jasa komunikasi, sumber daya air dan listrik yang tersedia</t>
  </si>
  <si>
    <t>Jumlah tenaga kontrak serta alat kebersihan</t>
  </si>
  <si>
    <t>Jumlah ATK yang tersedia</t>
  </si>
  <si>
    <t>Jumlah barang cetakan dan penggandaan yang tersedia</t>
  </si>
  <si>
    <t>Jumlah komponen instalasi listrik / penerangan bangunan kantor yang tersedia</t>
  </si>
  <si>
    <t>Jumlah surat kabar / majalah yang tersedia</t>
  </si>
  <si>
    <t>Jumlah nasi kotak / snack dan minuman yang tersedia</t>
  </si>
  <si>
    <t>Jumlah kendaraan dinas yang terpelihara</t>
  </si>
  <si>
    <t>Jumlah ruangan/gedung kantor yang terpelihara</t>
  </si>
  <si>
    <t>Jumlah dokumen renstra yang dibuat</t>
  </si>
  <si>
    <t>Jumlah laporan sakip yang dibuat</t>
  </si>
  <si>
    <t>Jumlah masyarakat yang hadir</t>
  </si>
  <si>
    <t>Jumlah peserta yang mengikuti lomba</t>
  </si>
  <si>
    <t>Jumlah peserta/utusan yang mengikuti lomba dan pawai</t>
  </si>
  <si>
    <t>Jumlah usulan masyarakat terhadap musrenbang</t>
  </si>
  <si>
    <t>Jumlah desa yang mengikuti lomba</t>
  </si>
  <si>
    <t>Jumlah rapat koordinasi TKPK</t>
  </si>
  <si>
    <t>Jumlah monitoring yang dilaksanakan</t>
  </si>
  <si>
    <t>Jumlah kegiatan bersama yang dilakukan untuk menunjang perilaku hidup sehat</t>
  </si>
  <si>
    <t>Jumlah peserta yang dilatih</t>
  </si>
  <si>
    <t>Jumlah peserta yang menghadiri perayaan Hari Besar Nasional</t>
  </si>
  <si>
    <t>RP</t>
  </si>
  <si>
    <t>Kode</t>
  </si>
  <si>
    <t>01</t>
  </si>
  <si>
    <t>04</t>
  </si>
  <si>
    <t>05</t>
  </si>
  <si>
    <t>07</t>
  </si>
  <si>
    <t>08</t>
  </si>
  <si>
    <t>09</t>
  </si>
  <si>
    <t>Tujuan</t>
  </si>
  <si>
    <t>Sasaran</t>
  </si>
  <si>
    <t>Indikator Sasaran</t>
  </si>
  <si>
    <t>Meningkatkan kelancaran pelayanan administrasi kepada masyarakat dengan ketersediaan sarana dan prasarana yang memadai </t>
  </si>
  <si>
    <t>Pelaksanaan tata kelola pemerintahan yang baik</t>
  </si>
  <si>
    <t>Birokrasi yang memiliki pelayanan publik yang berkualitas</t>
  </si>
  <si>
    <t>Indeks Kepuasan Masyarakat (IKM) terhadap pelayanan di Kecamatan</t>
  </si>
  <si>
    <t>Birokrasi yang bersih dan akuntabel</t>
  </si>
  <si>
    <t xml:space="preserve">Kualitas pelaporan capaian kinerja &amp; keuangan meningkat </t>
  </si>
  <si>
    <t>Meningkatkan kualitas SDM masyarakat yang religius dan cinta terhadap daerah</t>
  </si>
  <si>
    <t>Meningkatnya pemahaman dan pengamalan agama di masyarakat</t>
  </si>
  <si>
    <t xml:space="preserve">Persentase fasilitasi aktifitas keagamaan di masyarakat umum </t>
  </si>
  <si>
    <t>Meningkatnya peran serta pemuda sebagai motor pembangunan daerah</t>
  </si>
  <si>
    <t>Persentase berkembangnya aktifitas kepemudaan di kecamatan</t>
  </si>
  <si>
    <t>Meningkatkan pemberdayaan dan kemandirian masyarakat</t>
  </si>
  <si>
    <t>Meningkatnya partisipasi masyarakat dalam proses musrenbang</t>
  </si>
  <si>
    <t>Meningkatnya PAD sektor PBB</t>
  </si>
  <si>
    <t>6.90%</t>
  </si>
  <si>
    <t>7.10%</t>
  </si>
  <si>
    <t>7.30%</t>
  </si>
  <si>
    <t>7.50%</t>
  </si>
  <si>
    <t>Jumlah PKK Desa yang dibina</t>
  </si>
  <si>
    <t>Jumlah desa yang mengikuti sosialisasi</t>
  </si>
  <si>
    <t>5 desa</t>
  </si>
  <si>
    <t>TOTAL ANGGARAN
KANTOR CAMAT BANDAR KHALIFAH</t>
  </si>
  <si>
    <t>Penyediaan Jasa Kebersihan Kantor</t>
  </si>
  <si>
    <t>1 Tahun</t>
  </si>
  <si>
    <t>Perjalanan dinas luar daerah</t>
  </si>
  <si>
    <t>Perjalanan dinas dalam daerah</t>
  </si>
  <si>
    <t>Pengadaan Mebeleur</t>
  </si>
  <si>
    <t>Jumlah data terpadu OPD yang dibuat</t>
  </si>
  <si>
    <t>Pengelolaan Data Terpadu OPD</t>
  </si>
  <si>
    <t>Survey Kepuasan Masyarakat</t>
  </si>
  <si>
    <t>Penyusunan Review/Perubahan Rencana Strategis (Renstra) 2016-2021</t>
  </si>
  <si>
    <t>Terlaksananya dokumen review/perubahan renstra 2016-2021</t>
  </si>
  <si>
    <t>Jumlah mesjid yang dikunjungi tim safari ramadhan</t>
  </si>
  <si>
    <t>5 masjid</t>
  </si>
  <si>
    <t>Jumlah kelompok paduan suara  yang diberikan pembinaan</t>
  </si>
  <si>
    <t>1 Kegiatan</t>
  </si>
  <si>
    <t>Halal Bi Halal Tingkat Kecamatan</t>
  </si>
  <si>
    <t>Peringatan Maulid Nabi Muhammad SAW</t>
  </si>
  <si>
    <t>Peringatan Isra' Mi'raj Nabi Muhammad SAW</t>
  </si>
  <si>
    <t>Peringatan Tahun Baru Hijriyah</t>
  </si>
  <si>
    <t>Jumlah masyarakat yang hadir pada kegiatan tersebut</t>
  </si>
  <si>
    <t>Pembinaan Olahraga Kecamatan</t>
  </si>
  <si>
    <t>Terbinanya atlet olahraga kecamatan</t>
  </si>
  <si>
    <t>Tingkat Partisipasi Masyarakat / perwakilan masyarakat dalam pelaksanaan musrenbang</t>
  </si>
  <si>
    <t>XI</t>
  </si>
  <si>
    <t>Program Pemeliharaan Fasilitas Umum</t>
  </si>
  <si>
    <t>Terjaga dan terpeliharanya  fasilitas umum</t>
  </si>
  <si>
    <t>Pemeliharaan Lampu Jalan</t>
  </si>
  <si>
    <t>Pemeliharaan Taman</t>
  </si>
  <si>
    <t>Terpeliharanya fasilitas taman</t>
  </si>
  <si>
    <t>Rapat-rapat Konsultasi dan Koordinasi keluar Daerah</t>
  </si>
  <si>
    <t>Penyediaan Jasa surat Menyurat</t>
  </si>
  <si>
    <t xml:space="preserve">Tabel 6.1 </t>
  </si>
  <si>
    <t>Jumlah Tenaga kontrak serta belanja jasa kantor</t>
  </si>
  <si>
    <t>Pengadaan Peralatan Gedung Kantor</t>
  </si>
  <si>
    <t>Pemeliharaan Rutin/Berkala Kendaraan Dinas Operasional</t>
  </si>
  <si>
    <t>Pemeliharaan Rutin/ Berkala Peralatan Gedung Kantor</t>
  </si>
  <si>
    <t>Pengadaan Perlengkapan Gedung Kantor</t>
  </si>
  <si>
    <t>Jumlah perlengkapan gedung kantor yang tersedia</t>
  </si>
  <si>
    <t>Jumlah peralatan gedung kantor yang tersedia</t>
  </si>
  <si>
    <t>Pemeliharaan rutin/berkala rumah dinas</t>
  </si>
  <si>
    <t>Jumlah ruangan rumah dinas yang terpelihara</t>
  </si>
  <si>
    <t>Jumlah peralatan kantor /rumah tangga yang terpelihara</t>
  </si>
  <si>
    <t xml:space="preserve">Penyusunan Laporan Capaian Kinerja dan Ikhtisar Realisasi Kinerja </t>
  </si>
  <si>
    <t>Jumlah Laporan Capaian Kinerja yang dibuat</t>
  </si>
  <si>
    <t>Pembinaan Desa</t>
  </si>
  <si>
    <t xml:space="preserve">Jumlah desa yang dibina </t>
  </si>
  <si>
    <t>Jumlah remaja yang dibina</t>
  </si>
  <si>
    <t>Persiapan dan perayaan HUT RI</t>
  </si>
  <si>
    <t>Jumlah peserta yang menghadiri perayaan HUT RI</t>
  </si>
  <si>
    <t>Jumlah desa yang diadakan gotong royong</t>
  </si>
  <si>
    <t xml:space="preserve">Pembinaan Generasi Muda </t>
  </si>
  <si>
    <t>Pelaksanaan Senam Kesegaran Jasmani</t>
  </si>
  <si>
    <t>Jumlah peserta yang hadir mengikuti senam</t>
  </si>
  <si>
    <t>Jumlah lampu jalan yang terpelihara</t>
  </si>
  <si>
    <t>Jumlah mebeleur yang tersedia</t>
  </si>
  <si>
    <t>Jumlah peserta yang hadir karnaval budaya</t>
  </si>
  <si>
    <t>Karnaval Budaya</t>
  </si>
  <si>
    <t xml:space="preserve">Kegiatan Penyediaan Jasa Komunikasi, Sumber Daya Air dan Listrik </t>
  </si>
  <si>
    <t>Penyediaan Jasa Sewa Mobil</t>
  </si>
  <si>
    <t>Jumlah Mobil yang tersedia</t>
  </si>
</sst>
</file>

<file path=xl/styles.xml><?xml version="1.0" encoding="utf-8"?>
<styleSheet xmlns="http://schemas.openxmlformats.org/spreadsheetml/2006/main">
  <numFmts count="3">
    <numFmt numFmtId="41" formatCode="_(* #,##0_);_(* \(#,##0\);_(* &quot;-&quot;_);_(@_)"/>
    <numFmt numFmtId="164" formatCode="#,##0;[Red]#,##0"/>
    <numFmt numFmtId="165" formatCode="_(* #,##0_);_(* \(#,##0\);_(* &quot;-&quot;??_);_(@_)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2"/>
      <color theme="1"/>
      <name val="Arial Narrow"/>
      <family val="2"/>
    </font>
    <font>
      <b/>
      <sz val="6"/>
      <color rgb="FF000000"/>
      <name val="Bookman Old Style"/>
      <family val="1"/>
    </font>
    <font>
      <sz val="6"/>
      <color rgb="FF000000"/>
      <name val="Bookman Old Style"/>
      <family val="1"/>
    </font>
    <font>
      <i/>
      <sz val="6"/>
      <color rgb="FF000000"/>
      <name val="Bookman Old Style"/>
      <family val="1"/>
    </font>
    <font>
      <sz val="6"/>
      <color theme="1"/>
      <name val="Bookman Old Style"/>
      <family val="1"/>
    </font>
    <font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6"/>
      <color theme="1"/>
      <name val="Bookman Old Style"/>
      <family val="1"/>
    </font>
    <font>
      <b/>
      <sz val="10"/>
      <color theme="1"/>
      <name val="Bookman Old Style"/>
      <family val="1"/>
    </font>
    <font>
      <b/>
      <sz val="10"/>
      <name val="Bookman Old Style"/>
      <family val="1"/>
    </font>
    <font>
      <b/>
      <sz val="6"/>
      <color theme="1"/>
      <name val="Arial Narrow"/>
      <family val="2"/>
    </font>
    <font>
      <b/>
      <sz val="9"/>
      <color theme="1"/>
      <name val="Bookman Old Style"/>
      <family val="1"/>
    </font>
    <font>
      <b/>
      <i/>
      <sz val="6"/>
      <color rgb="FF000000"/>
      <name val="Bookman Old Style"/>
      <family val="1"/>
    </font>
    <font>
      <b/>
      <sz val="8"/>
      <color rgb="FF000000"/>
      <name val="Bookman Old Style"/>
      <family val="1"/>
    </font>
    <font>
      <sz val="8"/>
      <color rgb="FF000000"/>
      <name val="Bookman Old Style"/>
      <family val="1"/>
    </font>
    <font>
      <b/>
      <i/>
      <sz val="6"/>
      <color theme="1"/>
      <name val="Bookman Old Style"/>
      <family val="1"/>
    </font>
    <font>
      <sz val="6"/>
      <name val="Bookman Old Style"/>
      <family val="1"/>
    </font>
    <font>
      <b/>
      <i/>
      <sz val="5"/>
      <color theme="1"/>
      <name val="Calibri"/>
      <family val="2"/>
      <scheme val="minor"/>
    </font>
    <font>
      <sz val="6"/>
      <color indexed="8"/>
      <name val="Bookman Old Style"/>
      <family val="1"/>
    </font>
    <font>
      <b/>
      <sz val="5"/>
      <color rgb="FF000000"/>
      <name val="Bookman Old Style"/>
      <family val="1"/>
    </font>
    <font>
      <u/>
      <sz val="6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41" fontId="7" fillId="0" borderId="0" applyFont="0" applyFill="0" applyBorder="0" applyAlignment="0" applyProtection="0"/>
    <xf numFmtId="0" fontId="1" fillId="0" borderId="0"/>
  </cellStyleXfs>
  <cellXfs count="205">
    <xf numFmtId="0" fontId="0" fillId="0" borderId="0" xfId="0"/>
    <xf numFmtId="0" fontId="8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vertical="center" wrapText="1"/>
    </xf>
    <xf numFmtId="0" fontId="1" fillId="0" borderId="0" xfId="3"/>
    <xf numFmtId="0" fontId="9" fillId="0" borderId="1" xfId="3" applyFont="1" applyBorder="1" applyAlignment="1">
      <alignment horizontal="justify" wrapText="1"/>
    </xf>
    <xf numFmtId="164" fontId="3" fillId="0" borderId="1" xfId="3" applyNumberFormat="1" applyFont="1" applyBorder="1" applyAlignment="1">
      <alignment horizontal="center" vertical="center" wrapText="1"/>
    </xf>
    <xf numFmtId="0" fontId="6" fillId="0" borderId="1" xfId="3" applyFont="1" applyBorder="1" applyAlignment="1">
      <alignment horizontal="right" vertical="center" wrapText="1"/>
    </xf>
    <xf numFmtId="164" fontId="4" fillId="0" borderId="1" xfId="3" applyNumberFormat="1" applyFont="1" applyBorder="1" applyAlignment="1">
      <alignment vertical="center" wrapText="1"/>
    </xf>
    <xf numFmtId="3" fontId="4" fillId="0" borderId="1" xfId="3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3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9" fontId="4" fillId="2" borderId="1" xfId="0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9" fontId="6" fillId="2" borderId="1" xfId="1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left" vertical="center" wrapText="1"/>
    </xf>
    <xf numFmtId="9" fontId="15" fillId="3" borderId="1" xfId="0" applyNumberFormat="1" applyFont="1" applyFill="1" applyBorder="1" applyAlignment="1">
      <alignment horizontal="left" vertical="center" wrapText="1"/>
    </xf>
    <xf numFmtId="9" fontId="15" fillId="3" borderId="2" xfId="0" applyNumberFormat="1" applyFont="1" applyFill="1" applyBorder="1" applyAlignment="1">
      <alignment horizontal="left" vertical="center" wrapText="1"/>
    </xf>
    <xf numFmtId="164" fontId="1" fillId="0" borderId="0" xfId="3" applyNumberFormat="1"/>
    <xf numFmtId="0" fontId="16" fillId="0" borderId="1" xfId="3" applyFont="1" applyBorder="1" applyAlignment="1">
      <alignment horizontal="center" vertical="center" wrapText="1"/>
    </xf>
    <xf numFmtId="0" fontId="16" fillId="0" borderId="1" xfId="3" applyFont="1" applyBorder="1" applyAlignment="1">
      <alignment horizontal="left" wrapText="1"/>
    </xf>
    <xf numFmtId="0" fontId="17" fillId="0" borderId="1" xfId="3" applyFont="1" applyBorder="1" applyAlignment="1">
      <alignment horizontal="left" wrapText="1"/>
    </xf>
    <xf numFmtId="0" fontId="4" fillId="0" borderId="1" xfId="3" applyFont="1" applyBorder="1" applyAlignment="1">
      <alignment vertical="center" wrapText="1"/>
    </xf>
    <xf numFmtId="0" fontId="12" fillId="0" borderId="0" xfId="0" applyFont="1" applyAlignment="1">
      <alignment vertical="top" wrapText="1"/>
    </xf>
    <xf numFmtId="0" fontId="6" fillId="0" borderId="1" xfId="3" applyFont="1" applyFill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 wrapText="1"/>
    </xf>
    <xf numFmtId="9" fontId="4" fillId="2" borderId="2" xfId="0" applyNumberFormat="1" applyFont="1" applyFill="1" applyBorder="1" applyAlignment="1">
      <alignment horizontal="left" vertical="center" wrapText="1"/>
    </xf>
    <xf numFmtId="9" fontId="6" fillId="2" borderId="2" xfId="1" applyNumberFormat="1" applyFont="1" applyFill="1" applyBorder="1" applyAlignment="1">
      <alignment horizontal="left" vertical="center"/>
    </xf>
    <xf numFmtId="0" fontId="6" fillId="2" borderId="0" xfId="0" applyFont="1" applyFill="1" applyAlignment="1">
      <alignment horizontal="right" vertical="center" wrapText="1"/>
    </xf>
    <xf numFmtId="3" fontId="6" fillId="2" borderId="14" xfId="1" applyNumberFormat="1" applyFont="1" applyFill="1" applyBorder="1" applyAlignment="1">
      <alignment horizontal="right" vertical="center" wrapText="1"/>
    </xf>
    <xf numFmtId="3" fontId="4" fillId="2" borderId="15" xfId="0" applyNumberFormat="1" applyFont="1" applyFill="1" applyBorder="1" applyAlignment="1">
      <alignment horizontal="right" vertical="center" wrapText="1"/>
    </xf>
    <xf numFmtId="3" fontId="4" fillId="2" borderId="14" xfId="0" applyNumberFormat="1" applyFont="1" applyFill="1" applyBorder="1" applyAlignment="1">
      <alignment horizontal="right" vertical="center" wrapText="1"/>
    </xf>
    <xf numFmtId="0" fontId="6" fillId="2" borderId="0" xfId="0" applyFont="1" applyFill="1" applyBorder="1" applyAlignment="1">
      <alignment horizontal="right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right" vertical="center" wrapText="1"/>
    </xf>
    <xf numFmtId="3" fontId="6" fillId="2" borderId="1" xfId="0" applyNumberFormat="1" applyFont="1" applyFill="1" applyBorder="1" applyAlignment="1">
      <alignment horizontal="right" vertical="center" wrapText="1"/>
    </xf>
    <xf numFmtId="3" fontId="6" fillId="2" borderId="1" xfId="1" applyNumberFormat="1" applyFont="1" applyFill="1" applyBorder="1" applyAlignment="1">
      <alignment horizontal="right" vertical="center" wrapText="1"/>
    </xf>
    <xf numFmtId="3" fontId="0" fillId="2" borderId="0" xfId="0" applyNumberFormat="1" applyFill="1" applyAlignment="1">
      <alignment horizontal="right" vertical="center" wrapText="1"/>
    </xf>
    <xf numFmtId="3" fontId="0" fillId="2" borderId="0" xfId="0" applyNumberFormat="1" applyFill="1" applyBorder="1" applyAlignment="1">
      <alignment horizontal="right" vertical="center" wrapText="1"/>
    </xf>
    <xf numFmtId="3" fontId="2" fillId="2" borderId="0" xfId="0" applyNumberFormat="1" applyFont="1" applyFill="1" applyAlignment="1">
      <alignment horizontal="right" vertical="center" wrapText="1"/>
    </xf>
    <xf numFmtId="3" fontId="4" fillId="2" borderId="2" xfId="0" applyNumberFormat="1" applyFont="1" applyFill="1" applyBorder="1" applyAlignment="1">
      <alignment horizontal="right" vertical="center" wrapText="1"/>
    </xf>
    <xf numFmtId="3" fontId="6" fillId="2" borderId="2" xfId="0" applyNumberFormat="1" applyFont="1" applyFill="1" applyBorder="1" applyAlignment="1">
      <alignment horizontal="right" vertical="center" wrapText="1"/>
    </xf>
    <xf numFmtId="3" fontId="6" fillId="2" borderId="0" xfId="0" applyNumberFormat="1" applyFont="1" applyFill="1" applyAlignment="1">
      <alignment horizontal="right" vertical="center" wrapText="1"/>
    </xf>
    <xf numFmtId="3" fontId="2" fillId="2" borderId="0" xfId="0" applyNumberFormat="1" applyFont="1" applyFill="1" applyBorder="1" applyAlignment="1">
      <alignment horizontal="right" vertical="center" wrapText="1"/>
    </xf>
    <xf numFmtId="3" fontId="15" fillId="3" borderId="14" xfId="0" applyNumberFormat="1" applyFont="1" applyFill="1" applyBorder="1" applyAlignment="1">
      <alignment horizontal="right" vertical="center" wrapText="1"/>
    </xf>
    <xf numFmtId="3" fontId="15" fillId="3" borderId="1" xfId="0" applyNumberFormat="1" applyFont="1" applyFill="1" applyBorder="1" applyAlignment="1">
      <alignment horizontal="right" vertical="center" wrapText="1"/>
    </xf>
    <xf numFmtId="3" fontId="15" fillId="3" borderId="2" xfId="0" applyNumberFormat="1" applyFont="1" applyFill="1" applyBorder="1" applyAlignment="1">
      <alignment horizontal="right" vertical="center" wrapText="1"/>
    </xf>
    <xf numFmtId="9" fontId="15" fillId="3" borderId="2" xfId="0" applyNumberFormat="1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10" fillId="0" borderId="0" xfId="0" applyFont="1" applyAlignment="1">
      <alignment horizontal="center" vertical="center" wrapText="1"/>
    </xf>
    <xf numFmtId="9" fontId="6" fillId="0" borderId="1" xfId="1" applyNumberFormat="1" applyFont="1" applyBorder="1" applyAlignment="1">
      <alignment horizontal="center" vertical="center"/>
    </xf>
    <xf numFmtId="165" fontId="6" fillId="2" borderId="1" xfId="1" applyNumberFormat="1" applyFont="1" applyFill="1" applyBorder="1" applyAlignment="1">
      <alignment vertical="center"/>
    </xf>
    <xf numFmtId="9" fontId="6" fillId="0" borderId="1" xfId="1" applyNumberFormat="1" applyFont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/>
    </xf>
    <xf numFmtId="9" fontId="6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5" fillId="3" borderId="5" xfId="0" quotePrefix="1" applyFont="1" applyFill="1" applyBorder="1" applyAlignment="1">
      <alignment horizontal="center" vertical="center" wrapText="1"/>
    </xf>
    <xf numFmtId="0" fontId="15" fillId="3" borderId="1" xfId="0" quotePrefix="1" applyFont="1" applyFill="1" applyBorder="1" applyAlignment="1">
      <alignment horizontal="center" vertical="center" wrapText="1"/>
    </xf>
    <xf numFmtId="0" fontId="0" fillId="0" borderId="1" xfId="0" applyBorder="1"/>
    <xf numFmtId="0" fontId="3" fillId="2" borderId="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0" fillId="2" borderId="11" xfId="0" applyFill="1" applyBorder="1" applyAlignment="1">
      <alignment vertical="center" wrapText="1"/>
    </xf>
    <xf numFmtId="0" fontId="15" fillId="3" borderId="5" xfId="0" applyFont="1" applyFill="1" applyBorder="1" applyAlignment="1">
      <alignment vertical="center" wrapText="1"/>
    </xf>
    <xf numFmtId="0" fontId="15" fillId="3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vertical="center" wrapText="1"/>
    </xf>
    <xf numFmtId="9" fontId="4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9" fontId="15" fillId="3" borderId="1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41" fontId="3" fillId="2" borderId="5" xfId="2" applyFont="1" applyFill="1" applyBorder="1" applyAlignment="1">
      <alignment horizontal="center" vertical="center" wrapText="1"/>
    </xf>
    <xf numFmtId="41" fontId="4" fillId="2" borderId="1" xfId="0" applyNumberFormat="1" applyFont="1" applyFill="1" applyBorder="1" applyAlignment="1">
      <alignment horizontal="right" vertical="center" wrapText="1"/>
    </xf>
    <xf numFmtId="41" fontId="15" fillId="3" borderId="1" xfId="0" applyNumberFormat="1" applyFont="1" applyFill="1" applyBorder="1" applyAlignment="1">
      <alignment horizontal="right" vertical="center" wrapText="1"/>
    </xf>
    <xf numFmtId="1" fontId="20" fillId="0" borderId="1" xfId="0" applyNumberFormat="1" applyFont="1" applyBorder="1" applyAlignment="1">
      <alignment horizontal="center" vertical="center"/>
    </xf>
    <xf numFmtId="9" fontId="15" fillId="3" borderId="1" xfId="0" applyNumberFormat="1" applyFont="1" applyFill="1" applyBorder="1" applyAlignment="1">
      <alignment horizontal="right" vertical="center" wrapText="1"/>
    </xf>
    <xf numFmtId="9" fontId="6" fillId="0" borderId="1" xfId="1" applyNumberFormat="1" applyFont="1" applyBorder="1" applyAlignment="1">
      <alignment vertical="center" wrapText="1"/>
    </xf>
    <xf numFmtId="9" fontId="6" fillId="0" borderId="1" xfId="1" applyNumberFormat="1" applyFont="1" applyBorder="1" applyAlignment="1">
      <alignment horizontal="left" vertical="center"/>
    </xf>
    <xf numFmtId="39" fontId="21" fillId="0" borderId="1" xfId="0" applyNumberFormat="1" applyFont="1" applyBorder="1" applyAlignment="1">
      <alignment horizontal="right" vertical="top"/>
    </xf>
    <xf numFmtId="0" fontId="3" fillId="0" borderId="1" xfId="3" applyFont="1" applyBorder="1" applyAlignment="1">
      <alignment horizontal="justify" wrapText="1"/>
    </xf>
    <xf numFmtId="39" fontId="21" fillId="0" borderId="1" xfId="0" applyNumberFormat="1" applyFont="1" applyBorder="1" applyAlignment="1">
      <alignment vertical="top"/>
    </xf>
    <xf numFmtId="0" fontId="4" fillId="0" borderId="1" xfId="3" applyFont="1" applyBorder="1" applyAlignment="1">
      <alignment horizontal="justify" wrapText="1"/>
    </xf>
    <xf numFmtId="9" fontId="22" fillId="3" borderId="5" xfId="0" applyNumberFormat="1" applyFont="1" applyFill="1" applyBorder="1" applyAlignment="1">
      <alignment horizontal="center" vertical="center" wrapText="1"/>
    </xf>
    <xf numFmtId="41" fontId="22" fillId="3" borderId="5" xfId="2" applyFont="1" applyFill="1" applyBorder="1" applyAlignment="1">
      <alignment horizontal="right" vertical="center" wrapText="1"/>
    </xf>
    <xf numFmtId="3" fontId="22" fillId="3" borderId="14" xfId="0" applyNumberFormat="1" applyFont="1" applyFill="1" applyBorder="1" applyAlignment="1">
      <alignment horizontal="right" vertical="center" wrapText="1"/>
    </xf>
    <xf numFmtId="9" fontId="22" fillId="3" borderId="1" xfId="0" applyNumberFormat="1" applyFont="1" applyFill="1" applyBorder="1" applyAlignment="1">
      <alignment horizontal="center" vertical="center" wrapText="1"/>
    </xf>
    <xf numFmtId="3" fontId="22" fillId="3" borderId="1" xfId="0" applyNumberFormat="1" applyFont="1" applyFill="1" applyBorder="1" applyAlignment="1">
      <alignment horizontal="right" vertical="center" wrapText="1"/>
    </xf>
    <xf numFmtId="9" fontId="22" fillId="3" borderId="13" xfId="0" applyNumberFormat="1" applyFont="1" applyFill="1" applyBorder="1" applyAlignment="1">
      <alignment horizontal="center" vertical="center" wrapText="1"/>
    </xf>
    <xf numFmtId="3" fontId="22" fillId="3" borderId="13" xfId="0" applyNumberFormat="1" applyFont="1" applyFill="1" applyBorder="1" applyAlignment="1">
      <alignment horizontal="right" vertical="center" wrapText="1"/>
    </xf>
    <xf numFmtId="3" fontId="22" fillId="3" borderId="5" xfId="0" applyNumberFormat="1" applyFont="1" applyFill="1" applyBorder="1" applyAlignment="1">
      <alignment horizontal="right" vertical="center" wrapText="1"/>
    </xf>
    <xf numFmtId="0" fontId="6" fillId="0" borderId="5" xfId="3" applyFont="1" applyFill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right"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9" fontId="4" fillId="2" borderId="2" xfId="0" applyNumberFormat="1" applyFont="1" applyFill="1" applyBorder="1" applyAlignment="1">
      <alignment horizontal="center" vertical="center" wrapText="1"/>
    </xf>
    <xf numFmtId="0" fontId="19" fillId="0" borderId="14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65" fontId="0" fillId="0" borderId="0" xfId="0" applyNumberFormat="1" applyAlignment="1">
      <alignment wrapText="1"/>
    </xf>
    <xf numFmtId="0" fontId="0" fillId="0" borderId="1" xfId="0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right" vertical="center" wrapText="1"/>
    </xf>
    <xf numFmtId="41" fontId="3" fillId="3" borderId="1" xfId="0" applyNumberFormat="1" applyFont="1" applyFill="1" applyBorder="1" applyAlignment="1">
      <alignment horizontal="right" vertical="center" wrapText="1"/>
    </xf>
    <xf numFmtId="0" fontId="3" fillId="3" borderId="1" xfId="0" applyFont="1" applyFill="1" applyBorder="1" applyAlignment="1">
      <alignment horizontal="left" vertical="center" wrapText="1"/>
    </xf>
    <xf numFmtId="3" fontId="3" fillId="3" borderId="14" xfId="0" applyNumberFormat="1" applyFont="1" applyFill="1" applyBorder="1" applyAlignment="1">
      <alignment horizontal="right" vertical="center" wrapText="1"/>
    </xf>
    <xf numFmtId="3" fontId="3" fillId="3" borderId="2" xfId="0" applyNumberFormat="1" applyFont="1" applyFill="1" applyBorder="1" applyAlignment="1">
      <alignment horizontal="right" vertical="center" wrapText="1"/>
    </xf>
    <xf numFmtId="41" fontId="0" fillId="0" borderId="0" xfId="0" applyNumberFormat="1" applyAlignment="1">
      <alignment wrapText="1"/>
    </xf>
    <xf numFmtId="0" fontId="18" fillId="3" borderId="1" xfId="0" applyFont="1" applyFill="1" applyBorder="1" applyAlignment="1">
      <alignment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5" xfId="0" quotePrefix="1" applyFont="1" applyFill="1" applyBorder="1" applyAlignment="1">
      <alignment horizontal="center" vertical="center" wrapText="1"/>
    </xf>
    <xf numFmtId="9" fontId="22" fillId="2" borderId="5" xfId="0" applyNumberFormat="1" applyFont="1" applyFill="1" applyBorder="1" applyAlignment="1">
      <alignment horizontal="center" vertical="center" wrapText="1"/>
    </xf>
    <xf numFmtId="41" fontId="22" fillId="2" borderId="5" xfId="2" applyFont="1" applyFill="1" applyBorder="1" applyAlignment="1">
      <alignment horizontal="right" vertical="center" wrapText="1"/>
    </xf>
    <xf numFmtId="3" fontId="22" fillId="2" borderId="14" xfId="0" applyNumberFormat="1" applyFont="1" applyFill="1" applyBorder="1" applyAlignment="1">
      <alignment horizontal="right" vertical="center" wrapText="1"/>
    </xf>
    <xf numFmtId="9" fontId="22" fillId="2" borderId="1" xfId="0" applyNumberFormat="1" applyFont="1" applyFill="1" applyBorder="1" applyAlignment="1">
      <alignment horizontal="center" vertical="center" wrapText="1"/>
    </xf>
    <xf numFmtId="3" fontId="22" fillId="2" borderId="1" xfId="0" applyNumberFormat="1" applyFont="1" applyFill="1" applyBorder="1" applyAlignment="1">
      <alignment horizontal="right" vertical="center" wrapText="1"/>
    </xf>
    <xf numFmtId="41" fontId="0" fillId="2" borderId="0" xfId="0" applyNumberFormat="1" applyFill="1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/>
    <xf numFmtId="0" fontId="5" fillId="2" borderId="5" xfId="0" applyFont="1" applyFill="1" applyBorder="1" applyAlignment="1">
      <alignment vertical="center" wrapText="1"/>
    </xf>
    <xf numFmtId="3" fontId="4" fillId="2" borderId="13" xfId="0" applyNumberFormat="1" applyFont="1" applyFill="1" applyBorder="1" applyAlignment="1">
      <alignment horizontal="right" vertical="center" wrapText="1"/>
    </xf>
    <xf numFmtId="0" fontId="4" fillId="2" borderId="5" xfId="0" applyFont="1" applyFill="1" applyBorder="1" applyAlignment="1">
      <alignment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4" xfId="3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41" fontId="15" fillId="3" borderId="1" xfId="2" applyFont="1" applyFill="1" applyBorder="1" applyAlignment="1">
      <alignment horizontal="right" vertical="center" wrapText="1"/>
    </xf>
    <xf numFmtId="3" fontId="3" fillId="3" borderId="15" xfId="0" applyNumberFormat="1" applyFont="1" applyFill="1" applyBorder="1" applyAlignment="1">
      <alignment horizontal="right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9" fillId="0" borderId="1" xfId="3" applyFont="1" applyFill="1" applyBorder="1" applyAlignment="1">
      <alignment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19" fillId="2" borderId="1" xfId="3" applyFont="1" applyFill="1" applyBorder="1" applyAlignment="1">
      <alignment vertical="center" wrapText="1"/>
    </xf>
    <xf numFmtId="0" fontId="19" fillId="2" borderId="1" xfId="0" applyFont="1" applyFill="1" applyBorder="1" applyAlignment="1">
      <alignment horizontal="justify" vertical="center" wrapText="1"/>
    </xf>
    <xf numFmtId="0" fontId="0" fillId="0" borderId="1" xfId="0" applyBorder="1" applyAlignment="1">
      <alignment horizontal="left" vertical="center" wrapText="1"/>
    </xf>
    <xf numFmtId="3" fontId="0" fillId="2" borderId="1" xfId="0" applyNumberForma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9" fillId="2" borderId="1" xfId="1" applyFont="1" applyFill="1" applyBorder="1" applyAlignment="1">
      <alignment horizontal="left" vertical="center" wrapText="1"/>
    </xf>
    <xf numFmtId="0" fontId="19" fillId="2" borderId="1" xfId="1" applyFont="1" applyFill="1" applyBorder="1" applyAlignment="1">
      <alignment vertical="center" wrapText="1"/>
    </xf>
    <xf numFmtId="0" fontId="23" fillId="2" borderId="1" xfId="1" applyFont="1" applyFill="1" applyBorder="1" applyAlignment="1">
      <alignment vertical="center" wrapText="1"/>
    </xf>
    <xf numFmtId="0" fontId="12" fillId="0" borderId="0" xfId="0" applyFont="1" applyAlignment="1">
      <alignment horizontal="center" vertical="top" wrapText="1"/>
    </xf>
    <xf numFmtId="0" fontId="16" fillId="0" borderId="1" xfId="3" applyFont="1" applyBorder="1" applyAlignment="1">
      <alignment horizontal="center" vertical="center" wrapText="1"/>
    </xf>
    <xf numFmtId="0" fontId="16" fillId="0" borderId="14" xfId="3" applyFont="1" applyBorder="1" applyAlignment="1">
      <alignment horizontal="center" vertical="center" wrapText="1"/>
    </xf>
    <xf numFmtId="0" fontId="16" fillId="0" borderId="15" xfId="3" applyFont="1" applyBorder="1" applyAlignment="1">
      <alignment horizontal="center" vertical="center" wrapText="1"/>
    </xf>
    <xf numFmtId="0" fontId="16" fillId="0" borderId="2" xfId="3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top" wrapText="1"/>
    </xf>
    <xf numFmtId="0" fontId="3" fillId="2" borderId="15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14" fillId="0" borderId="0" xfId="3" applyFont="1" applyAlignment="1">
      <alignment horizont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4" xfId="3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6" fillId="0" borderId="5" xfId="3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left" vertical="center" wrapText="1"/>
    </xf>
    <xf numFmtId="0" fontId="3" fillId="3" borderId="15" xfId="0" applyFont="1" applyFill="1" applyBorder="1" applyAlignment="1">
      <alignment horizontal="left" vertical="center" wrapText="1"/>
    </xf>
  </cellXfs>
  <cellStyles count="4">
    <cellStyle name="Comma [0]" xfId="2" builtinId="6"/>
    <cellStyle name="Normal" xfId="0" builtinId="0"/>
    <cellStyle name="Normal 2" xfId="1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7"/>
  <sheetViews>
    <sheetView topLeftCell="A8" zoomScale="124" zoomScaleNormal="124" workbookViewId="0">
      <selection activeCell="E14" sqref="C14:E15"/>
    </sheetView>
  </sheetViews>
  <sheetFormatPr defaultRowHeight="15"/>
  <cols>
    <col min="1" max="1" width="20.28515625" style="3" customWidth="1"/>
    <col min="2" max="2" width="10" style="3" customWidth="1"/>
    <col min="3" max="3" width="10.5703125" style="3" customWidth="1"/>
    <col min="4" max="4" width="10" style="3" customWidth="1"/>
    <col min="5" max="5" width="11.28515625" style="3" customWidth="1"/>
    <col min="6" max="6" width="8.7109375" style="3" customWidth="1"/>
    <col min="7" max="7" width="10.42578125" style="3" customWidth="1"/>
    <col min="8" max="8" width="10.85546875" style="3" customWidth="1"/>
    <col min="9" max="9" width="9.85546875" style="3" customWidth="1"/>
    <col min="10" max="10" width="10.85546875" style="3" customWidth="1"/>
    <col min="11" max="11" width="8.7109375" style="3" bestFit="1" customWidth="1"/>
    <col min="12" max="13" width="8.140625" style="3" customWidth="1"/>
    <col min="14" max="14" width="8.42578125" style="3" customWidth="1"/>
    <col min="15" max="15" width="8.140625" style="3" customWidth="1"/>
    <col min="16" max="16" width="8" style="3" customWidth="1"/>
    <col min="17" max="17" width="11.5703125" style="3" bestFit="1" customWidth="1"/>
    <col min="18" max="16384" width="9.140625" style="3"/>
  </cols>
  <sheetData>
    <row r="1" spans="1:17">
      <c r="A1" s="168" t="s">
        <v>68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32"/>
    </row>
    <row r="2" spans="1:17" ht="12.75" customHeight="1">
      <c r="A2" s="168" t="s">
        <v>69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32"/>
    </row>
    <row r="3" spans="1:17" ht="15" customHeight="1">
      <c r="A3" s="168" t="s">
        <v>2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32"/>
    </row>
    <row r="4" spans="1:17" ht="7.5" customHeight="1"/>
    <row r="5" spans="1:17" ht="15" customHeight="1">
      <c r="A5" s="169" t="s">
        <v>51</v>
      </c>
      <c r="B5" s="169" t="s">
        <v>52</v>
      </c>
      <c r="C5" s="169"/>
      <c r="D5" s="169"/>
      <c r="E5" s="169"/>
      <c r="F5" s="169"/>
      <c r="G5" s="169" t="s">
        <v>53</v>
      </c>
      <c r="H5" s="169"/>
      <c r="I5" s="169"/>
      <c r="J5" s="169"/>
      <c r="K5" s="169"/>
      <c r="L5" s="170" t="s">
        <v>54</v>
      </c>
      <c r="M5" s="171"/>
      <c r="N5" s="171"/>
      <c r="O5" s="171"/>
      <c r="P5" s="172"/>
    </row>
    <row r="6" spans="1:17">
      <c r="A6" s="169"/>
      <c r="B6" s="28">
        <v>2011</v>
      </c>
      <c r="C6" s="28">
        <v>2012</v>
      </c>
      <c r="D6" s="28">
        <v>2013</v>
      </c>
      <c r="E6" s="28">
        <v>2014</v>
      </c>
      <c r="F6" s="28">
        <v>2015</v>
      </c>
      <c r="G6" s="28">
        <v>2011</v>
      </c>
      <c r="H6" s="28">
        <v>2012</v>
      </c>
      <c r="I6" s="28">
        <v>2013</v>
      </c>
      <c r="J6" s="28">
        <v>2014</v>
      </c>
      <c r="K6" s="28">
        <v>2015</v>
      </c>
      <c r="L6" s="28">
        <v>2011</v>
      </c>
      <c r="M6" s="28">
        <v>2012</v>
      </c>
      <c r="N6" s="28">
        <v>2013</v>
      </c>
      <c r="O6" s="28">
        <v>2014</v>
      </c>
      <c r="P6" s="28">
        <v>2015</v>
      </c>
    </row>
    <row r="7" spans="1:17">
      <c r="A7" s="28">
        <v>-1</v>
      </c>
      <c r="B7" s="28">
        <v>-2</v>
      </c>
      <c r="C7" s="28">
        <v>-3</v>
      </c>
      <c r="D7" s="28">
        <v>-4</v>
      </c>
      <c r="E7" s="28">
        <v>-5</v>
      </c>
      <c r="F7" s="28">
        <v>-6</v>
      </c>
      <c r="G7" s="28">
        <v>-7</v>
      </c>
      <c r="H7" s="28">
        <v>-8</v>
      </c>
      <c r="I7" s="28">
        <v>-9</v>
      </c>
      <c r="J7" s="28">
        <v>-10</v>
      </c>
      <c r="K7" s="28">
        <v>-11</v>
      </c>
      <c r="L7" s="28">
        <v>-12</v>
      </c>
      <c r="M7" s="28">
        <v>-13</v>
      </c>
      <c r="N7" s="28">
        <v>-14</v>
      </c>
      <c r="O7" s="28">
        <v>-15</v>
      </c>
      <c r="P7" s="28">
        <v>-16</v>
      </c>
    </row>
    <row r="8" spans="1:17">
      <c r="A8" s="29" t="s">
        <v>55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7" ht="23.25">
      <c r="A9" s="29" t="s">
        <v>56</v>
      </c>
      <c r="B9" s="100">
        <v>770929399</v>
      </c>
      <c r="C9" s="100">
        <v>857499910</v>
      </c>
      <c r="D9" s="100">
        <v>889806149</v>
      </c>
      <c r="E9" s="100">
        <v>1172264110.3500001</v>
      </c>
      <c r="F9" s="101"/>
      <c r="G9" s="102">
        <v>691240855</v>
      </c>
      <c r="H9" s="102">
        <v>815109970</v>
      </c>
      <c r="I9" s="102">
        <v>865309833</v>
      </c>
      <c r="J9" s="102">
        <v>1054300522</v>
      </c>
      <c r="K9" s="101"/>
      <c r="L9" s="103">
        <f>G9/B9*100</f>
        <v>89.66331494124276</v>
      </c>
      <c r="M9" s="103">
        <f t="shared" ref="M9:P11" si="0">H9/C9*100</f>
        <v>95.056566245004035</v>
      </c>
      <c r="N9" s="103">
        <f t="shared" si="0"/>
        <v>97.247005313738285</v>
      </c>
      <c r="O9" s="103">
        <f t="shared" si="0"/>
        <v>89.937115082813548</v>
      </c>
      <c r="P9" s="103"/>
    </row>
    <row r="10" spans="1:17">
      <c r="A10" s="30" t="s">
        <v>77</v>
      </c>
      <c r="B10" s="100">
        <v>770929399</v>
      </c>
      <c r="C10" s="100">
        <v>857499910</v>
      </c>
      <c r="D10" s="100">
        <v>889806149</v>
      </c>
      <c r="E10" s="100">
        <v>1172264110.3500001</v>
      </c>
      <c r="F10" s="101"/>
      <c r="G10" s="102">
        <v>691240855</v>
      </c>
      <c r="H10" s="102">
        <v>815109970</v>
      </c>
      <c r="I10" s="102">
        <v>865309833</v>
      </c>
      <c r="J10" s="102">
        <v>1054300522</v>
      </c>
      <c r="K10" s="102"/>
      <c r="L10" s="103">
        <f t="shared" ref="L10:L11" si="1">G10/B10*100</f>
        <v>89.66331494124276</v>
      </c>
      <c r="M10" s="103">
        <f t="shared" si="0"/>
        <v>95.056566245004035</v>
      </c>
      <c r="N10" s="103">
        <f t="shared" si="0"/>
        <v>97.247005313738285</v>
      </c>
      <c r="O10" s="103">
        <f t="shared" si="0"/>
        <v>89.937115082813548</v>
      </c>
      <c r="P10" s="103"/>
    </row>
    <row r="11" spans="1:17">
      <c r="A11" s="29" t="s">
        <v>57</v>
      </c>
      <c r="B11" s="5">
        <f>SUM(B12:B17)</f>
        <v>125000000</v>
      </c>
      <c r="C11" s="5">
        <f t="shared" ref="C11:K11" si="2">SUM(C12:C17)</f>
        <v>213880000</v>
      </c>
      <c r="D11" s="5">
        <f t="shared" si="2"/>
        <v>328608000</v>
      </c>
      <c r="E11" s="5">
        <f t="shared" si="2"/>
        <v>375500000</v>
      </c>
      <c r="F11" s="5">
        <f t="shared" si="2"/>
        <v>350000000</v>
      </c>
      <c r="G11" s="5">
        <f t="shared" si="2"/>
        <v>124944750</v>
      </c>
      <c r="H11" s="5">
        <f t="shared" si="2"/>
        <v>208277250</v>
      </c>
      <c r="I11" s="5">
        <f t="shared" si="2"/>
        <v>298335300</v>
      </c>
      <c r="J11" s="5">
        <f t="shared" si="2"/>
        <v>335437600</v>
      </c>
      <c r="K11" s="5">
        <f t="shared" si="2"/>
        <v>336992000</v>
      </c>
      <c r="L11" s="103">
        <f t="shared" si="1"/>
        <v>99.955799999999996</v>
      </c>
      <c r="M11" s="103">
        <f t="shared" si="0"/>
        <v>97.380423602019832</v>
      </c>
      <c r="N11" s="103">
        <f t="shared" si="0"/>
        <v>90.787594945953842</v>
      </c>
      <c r="O11" s="103">
        <f t="shared" si="0"/>
        <v>89.330918774966705</v>
      </c>
      <c r="P11" s="103">
        <f t="shared" si="0"/>
        <v>96.283428571428573</v>
      </c>
    </row>
    <row r="12" spans="1:17" ht="38.25">
      <c r="A12" s="30" t="s">
        <v>58</v>
      </c>
      <c r="B12" s="7">
        <v>53700000</v>
      </c>
      <c r="C12" s="8">
        <v>99800000</v>
      </c>
      <c r="D12" s="8">
        <v>144920000</v>
      </c>
      <c r="E12" s="8">
        <v>128000000</v>
      </c>
      <c r="F12" s="8">
        <v>154000000</v>
      </c>
      <c r="G12" s="8">
        <v>53644750</v>
      </c>
      <c r="H12" s="8">
        <v>96805250</v>
      </c>
      <c r="I12" s="8">
        <v>123275300</v>
      </c>
      <c r="J12" s="8">
        <v>112936600</v>
      </c>
      <c r="K12" s="8">
        <v>146767000</v>
      </c>
      <c r="L12" s="6">
        <f t="shared" ref="L12:L17" si="3">G12/B12*100</f>
        <v>99.89711359404096</v>
      </c>
      <c r="M12" s="6">
        <f t="shared" ref="M12:P17" si="4">H12/C12*100</f>
        <v>96.999248496993985</v>
      </c>
      <c r="N12" s="6">
        <f t="shared" si="4"/>
        <v>85.064380347778084</v>
      </c>
      <c r="O12" s="6">
        <f t="shared" si="4"/>
        <v>88.231718749999999</v>
      </c>
      <c r="P12" s="6">
        <f t="shared" si="4"/>
        <v>95.303246753246754</v>
      </c>
      <c r="Q12" s="27"/>
    </row>
    <row r="13" spans="1:17" ht="38.25">
      <c r="A13" s="30" t="s">
        <v>58</v>
      </c>
      <c r="B13" s="8">
        <v>25000000</v>
      </c>
      <c r="C13" s="8">
        <v>35700000</v>
      </c>
      <c r="D13" s="8">
        <v>64808000</v>
      </c>
      <c r="E13" s="8">
        <v>174500000</v>
      </c>
      <c r="F13" s="8">
        <v>83000000</v>
      </c>
      <c r="G13" s="8">
        <v>25000000</v>
      </c>
      <c r="H13" s="8">
        <v>35602000</v>
      </c>
      <c r="I13" s="8">
        <v>61925000</v>
      </c>
      <c r="J13" s="8">
        <v>156611000</v>
      </c>
      <c r="K13" s="8">
        <v>82800000</v>
      </c>
      <c r="L13" s="6">
        <f t="shared" si="3"/>
        <v>100</v>
      </c>
      <c r="M13" s="6">
        <f t="shared" si="4"/>
        <v>99.725490196078439</v>
      </c>
      <c r="N13" s="6">
        <f t="shared" si="4"/>
        <v>95.551475126527592</v>
      </c>
      <c r="O13" s="6">
        <f t="shared" si="4"/>
        <v>89.748424068767903</v>
      </c>
      <c r="P13" s="6">
        <f t="shared" si="4"/>
        <v>99.759036144578317</v>
      </c>
    </row>
    <row r="14" spans="1:17" ht="38.25">
      <c r="A14" s="30" t="s">
        <v>59</v>
      </c>
      <c r="B14" s="8">
        <v>4800000</v>
      </c>
      <c r="C14" s="31">
        <v>0</v>
      </c>
      <c r="D14" s="31">
        <v>0</v>
      </c>
      <c r="E14" s="31">
        <v>0</v>
      </c>
      <c r="F14" s="31">
        <v>0</v>
      </c>
      <c r="G14" s="8">
        <v>4800000</v>
      </c>
      <c r="H14" s="31">
        <v>0</v>
      </c>
      <c r="I14" s="31">
        <v>0</v>
      </c>
      <c r="J14" s="31">
        <v>0</v>
      </c>
      <c r="K14" s="31">
        <v>0</v>
      </c>
      <c r="L14" s="6">
        <f t="shared" si="3"/>
        <v>100</v>
      </c>
      <c r="M14" s="6">
        <v>0</v>
      </c>
      <c r="N14" s="6">
        <v>0</v>
      </c>
      <c r="O14" s="6">
        <v>0</v>
      </c>
      <c r="P14" s="6">
        <v>0</v>
      </c>
    </row>
    <row r="15" spans="1:17" ht="38.25">
      <c r="A15" s="30" t="s">
        <v>60</v>
      </c>
      <c r="B15" s="8">
        <v>18500000</v>
      </c>
      <c r="C15" s="8">
        <v>43500000</v>
      </c>
      <c r="D15" s="8">
        <v>62000000</v>
      </c>
      <c r="E15" s="8">
        <v>45500000</v>
      </c>
      <c r="F15" s="8">
        <v>59000000</v>
      </c>
      <c r="G15" s="8">
        <v>18500000</v>
      </c>
      <c r="H15" s="8">
        <v>41080000</v>
      </c>
      <c r="I15" s="8">
        <v>59500000</v>
      </c>
      <c r="J15" s="8">
        <v>44910000</v>
      </c>
      <c r="K15" s="8">
        <v>59000000</v>
      </c>
      <c r="L15" s="6">
        <f t="shared" si="3"/>
        <v>100</v>
      </c>
      <c r="M15" s="6">
        <f t="shared" si="4"/>
        <v>94.436781609195393</v>
      </c>
      <c r="N15" s="6">
        <f t="shared" si="4"/>
        <v>95.967741935483872</v>
      </c>
      <c r="O15" s="6">
        <f t="shared" si="4"/>
        <v>98.703296703296701</v>
      </c>
      <c r="P15" s="6">
        <f t="shared" si="4"/>
        <v>100</v>
      </c>
    </row>
    <row r="16" spans="1:17" ht="38.25">
      <c r="A16" s="30" t="s">
        <v>61</v>
      </c>
      <c r="B16" s="8">
        <v>10000000</v>
      </c>
      <c r="C16" s="8">
        <v>10000000</v>
      </c>
      <c r="D16" s="8">
        <v>22000000</v>
      </c>
      <c r="E16" s="8">
        <v>16500000</v>
      </c>
      <c r="F16" s="8">
        <v>27000000</v>
      </c>
      <c r="G16" s="8">
        <v>10000000</v>
      </c>
      <c r="H16" s="8">
        <v>10000000</v>
      </c>
      <c r="I16" s="8">
        <v>22000000</v>
      </c>
      <c r="J16" s="8">
        <v>10000000</v>
      </c>
      <c r="K16" s="8">
        <v>27000000</v>
      </c>
      <c r="L16" s="6">
        <f t="shared" si="3"/>
        <v>100</v>
      </c>
      <c r="M16" s="6">
        <f t="shared" si="4"/>
        <v>100</v>
      </c>
      <c r="N16" s="6">
        <f t="shared" si="4"/>
        <v>100</v>
      </c>
      <c r="O16" s="6">
        <f t="shared" si="4"/>
        <v>60.606060606060609</v>
      </c>
      <c r="P16" s="6">
        <f t="shared" si="4"/>
        <v>100</v>
      </c>
    </row>
    <row r="17" spans="1:16" ht="38.25">
      <c r="A17" s="30" t="s">
        <v>62</v>
      </c>
      <c r="B17" s="8">
        <v>13000000</v>
      </c>
      <c r="C17" s="8">
        <v>24880000</v>
      </c>
      <c r="D17" s="8">
        <v>34880000</v>
      </c>
      <c r="E17" s="8">
        <v>11000000</v>
      </c>
      <c r="F17" s="8">
        <v>27000000</v>
      </c>
      <c r="G17" s="8">
        <v>13000000</v>
      </c>
      <c r="H17" s="8">
        <v>24790000</v>
      </c>
      <c r="I17" s="8">
        <v>31635000</v>
      </c>
      <c r="J17" s="8">
        <v>10980000</v>
      </c>
      <c r="K17" s="8">
        <v>21425000</v>
      </c>
      <c r="L17" s="6">
        <f t="shared" si="3"/>
        <v>100</v>
      </c>
      <c r="M17" s="6">
        <f t="shared" si="4"/>
        <v>99.638263665594849</v>
      </c>
      <c r="N17" s="6">
        <f t="shared" si="4"/>
        <v>90.6966743119266</v>
      </c>
      <c r="O17" s="6">
        <f t="shared" si="4"/>
        <v>99.818181818181813</v>
      </c>
      <c r="P17" s="6">
        <f t="shared" si="4"/>
        <v>79.351851851851848</v>
      </c>
    </row>
  </sheetData>
  <mergeCells count="7">
    <mergeCell ref="A1:P1"/>
    <mergeCell ref="A2:P2"/>
    <mergeCell ref="A3:P3"/>
    <mergeCell ref="A5:A6"/>
    <mergeCell ref="B5:F5"/>
    <mergeCell ref="G5:K5"/>
    <mergeCell ref="L5:P5"/>
  </mergeCells>
  <pageMargins left="0.11811023622047245" right="0.11811023622047245" top="0.15748031496062992" bottom="0.15748031496062992" header="0.11811023622047245" footer="0.11811023622047245"/>
  <pageSetup paperSize="5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499"/>
  <sheetViews>
    <sheetView tabSelected="1" topLeftCell="D59" zoomScale="130" zoomScaleNormal="130" workbookViewId="0">
      <selection activeCell="O69" sqref="O69"/>
    </sheetView>
  </sheetViews>
  <sheetFormatPr defaultRowHeight="15"/>
  <cols>
    <col min="1" max="1" width="8.7109375" customWidth="1"/>
    <col min="2" max="2" width="7.5703125" customWidth="1"/>
    <col min="3" max="3" width="8" customWidth="1"/>
    <col min="4" max="5" width="2.85546875" style="12" customWidth="1"/>
    <col min="6" max="6" width="2.5703125" style="12" customWidth="1"/>
    <col min="7" max="7" width="11.28515625" style="81" customWidth="1"/>
    <col min="8" max="8" width="13" style="81" bestFit="1" customWidth="1"/>
    <col min="9" max="9" width="4.85546875" style="81" customWidth="1"/>
    <col min="10" max="10" width="7.5703125" style="92" customWidth="1"/>
    <col min="11" max="11" width="9.42578125" style="92" customWidth="1"/>
    <col min="12" max="12" width="8.5703125" style="14" customWidth="1"/>
    <col min="13" max="13" width="8.28515625" style="39" customWidth="1"/>
    <col min="14" max="14" width="7.140625" style="34" customWidth="1"/>
    <col min="15" max="15" width="8.140625" style="48" customWidth="1"/>
    <col min="16" max="16" width="8" style="21" customWidth="1"/>
    <col min="17" max="17" width="8.42578125" style="48" customWidth="1"/>
    <col min="18" max="18" width="8.140625" style="21" customWidth="1"/>
    <col min="19" max="19" width="8" style="48" customWidth="1"/>
    <col min="20" max="20" width="8" style="21" customWidth="1"/>
    <col min="21" max="21" width="8.7109375" style="48" customWidth="1"/>
    <col min="22" max="22" width="14.28515625" style="11" customWidth="1"/>
    <col min="23" max="29" width="9.140625" style="11"/>
  </cols>
  <sheetData>
    <row r="1" spans="1:29" ht="15.75" customHeight="1">
      <c r="D1" s="176" t="s">
        <v>162</v>
      </c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0"/>
      <c r="W1" s="10"/>
      <c r="X1" s="10"/>
      <c r="Y1" s="10"/>
      <c r="Z1" s="10"/>
      <c r="AA1" s="10"/>
      <c r="AB1" s="10"/>
      <c r="AC1" s="10"/>
    </row>
    <row r="2" spans="1:29" ht="15.75" customHeight="1">
      <c r="D2" s="176" t="s">
        <v>67</v>
      </c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  <c r="V2" s="10"/>
      <c r="W2" s="10"/>
      <c r="X2" s="10"/>
      <c r="Y2" s="10"/>
      <c r="Z2" s="10"/>
      <c r="AA2" s="10"/>
      <c r="AB2" s="10"/>
      <c r="AC2" s="10"/>
    </row>
    <row r="3" spans="1:29" ht="9.75" customHeight="1">
      <c r="D3" s="68"/>
      <c r="E3" s="68"/>
      <c r="F3" s="68"/>
      <c r="G3" s="68"/>
      <c r="H3" s="68"/>
      <c r="I3" s="68"/>
      <c r="J3" s="62"/>
      <c r="K3" s="62"/>
      <c r="L3" s="13"/>
      <c r="N3" s="36"/>
      <c r="O3" s="54"/>
      <c r="P3" s="20"/>
      <c r="Q3" s="50"/>
      <c r="R3" s="20"/>
      <c r="S3" s="50"/>
      <c r="T3" s="20"/>
      <c r="U3" s="50"/>
      <c r="V3" s="9"/>
      <c r="W3" s="9"/>
      <c r="X3" s="9"/>
      <c r="Y3" s="9"/>
      <c r="Z3" s="9"/>
      <c r="AA3" s="9"/>
      <c r="AB3" s="9"/>
    </row>
    <row r="4" spans="1:29" ht="15.75" customHeight="1">
      <c r="A4" s="191" t="s">
        <v>107</v>
      </c>
      <c r="B4" s="191" t="s">
        <v>108</v>
      </c>
      <c r="C4" s="194" t="s">
        <v>109</v>
      </c>
      <c r="D4" s="181" t="s">
        <v>100</v>
      </c>
      <c r="E4" s="182"/>
      <c r="F4" s="183"/>
      <c r="G4" s="75" t="s">
        <v>26</v>
      </c>
      <c r="H4" s="75" t="s">
        <v>28</v>
      </c>
      <c r="I4" s="84" t="s">
        <v>31</v>
      </c>
      <c r="J4" s="173" t="s">
        <v>32</v>
      </c>
      <c r="K4" s="174"/>
      <c r="L4" s="174"/>
      <c r="M4" s="174"/>
      <c r="N4" s="174"/>
      <c r="O4" s="174"/>
      <c r="P4" s="174"/>
      <c r="Q4" s="174"/>
      <c r="R4" s="174"/>
      <c r="S4" s="174"/>
      <c r="T4" s="174"/>
      <c r="U4" s="175"/>
      <c r="V4" s="9"/>
      <c r="W4" s="9"/>
      <c r="X4" s="9"/>
      <c r="Y4" s="9"/>
      <c r="Z4" s="9"/>
      <c r="AA4" s="9"/>
      <c r="AB4" s="9"/>
    </row>
    <row r="5" spans="1:29" ht="15.75" customHeight="1">
      <c r="A5" s="192"/>
      <c r="B5" s="192"/>
      <c r="C5" s="195"/>
      <c r="D5" s="184"/>
      <c r="E5" s="185"/>
      <c r="F5" s="186"/>
      <c r="G5" s="76" t="s">
        <v>27</v>
      </c>
      <c r="H5" s="76" t="s">
        <v>29</v>
      </c>
      <c r="I5" s="85">
        <v>2015</v>
      </c>
      <c r="J5" s="177">
        <v>2016</v>
      </c>
      <c r="K5" s="178"/>
      <c r="L5" s="177">
        <v>2017</v>
      </c>
      <c r="M5" s="178"/>
      <c r="N5" s="180">
        <v>2018</v>
      </c>
      <c r="O5" s="180"/>
      <c r="P5" s="179">
        <v>2019</v>
      </c>
      <c r="Q5" s="178"/>
      <c r="R5" s="177">
        <v>2020</v>
      </c>
      <c r="S5" s="178"/>
      <c r="T5" s="177">
        <v>2021</v>
      </c>
      <c r="U5" s="178"/>
      <c r="V5" s="9"/>
      <c r="W5" s="9"/>
      <c r="X5" s="9"/>
      <c r="Y5" s="9"/>
      <c r="Z5" s="9"/>
      <c r="AA5" s="9"/>
      <c r="AB5" s="9"/>
    </row>
    <row r="6" spans="1:29" ht="15.75" customHeight="1">
      <c r="A6" s="193"/>
      <c r="B6" s="193"/>
      <c r="C6" s="196"/>
      <c r="D6" s="187"/>
      <c r="E6" s="188"/>
      <c r="F6" s="189"/>
      <c r="G6" s="77"/>
      <c r="H6" s="82" t="s">
        <v>30</v>
      </c>
      <c r="I6" s="86"/>
      <c r="J6" s="70" t="s">
        <v>33</v>
      </c>
      <c r="K6" s="93" t="s">
        <v>99</v>
      </c>
      <c r="L6" s="71" t="s">
        <v>33</v>
      </c>
      <c r="M6" s="69" t="s">
        <v>66</v>
      </c>
      <c r="N6" s="71" t="s">
        <v>33</v>
      </c>
      <c r="O6" s="44" t="s">
        <v>66</v>
      </c>
      <c r="P6" s="70" t="s">
        <v>33</v>
      </c>
      <c r="Q6" s="44" t="s">
        <v>66</v>
      </c>
      <c r="R6" s="71" t="s">
        <v>33</v>
      </c>
      <c r="S6" s="44" t="s">
        <v>66</v>
      </c>
      <c r="T6" s="71" t="s">
        <v>33</v>
      </c>
      <c r="U6" s="44" t="s">
        <v>66</v>
      </c>
    </row>
    <row r="7" spans="1:29" ht="9.75" customHeight="1">
      <c r="A7" s="96">
        <v>1</v>
      </c>
      <c r="B7" s="96">
        <v>2</v>
      </c>
      <c r="C7" s="96">
        <v>3</v>
      </c>
      <c r="D7" s="96">
        <v>4</v>
      </c>
      <c r="E7" s="96">
        <v>5</v>
      </c>
      <c r="F7" s="96">
        <v>6</v>
      </c>
      <c r="G7" s="96">
        <v>7</v>
      </c>
      <c r="H7" s="96">
        <v>8</v>
      </c>
      <c r="I7" s="96">
        <v>9</v>
      </c>
      <c r="J7" s="96">
        <v>10</v>
      </c>
      <c r="K7" s="96">
        <v>11</v>
      </c>
      <c r="L7" s="96">
        <v>12</v>
      </c>
      <c r="M7" s="96">
        <v>13</v>
      </c>
      <c r="N7" s="96">
        <v>14</v>
      </c>
      <c r="O7" s="96">
        <v>15</v>
      </c>
      <c r="P7" s="96">
        <v>16</v>
      </c>
      <c r="Q7" s="96">
        <v>17</v>
      </c>
      <c r="R7" s="96">
        <v>18</v>
      </c>
      <c r="S7" s="96">
        <v>19</v>
      </c>
      <c r="T7" s="96">
        <v>20</v>
      </c>
      <c r="U7" s="96">
        <v>21</v>
      </c>
    </row>
    <row r="8" spans="1:29" ht="36" customHeight="1">
      <c r="A8" s="197" t="s">
        <v>110</v>
      </c>
      <c r="B8" s="199" t="s">
        <v>111</v>
      </c>
      <c r="C8" s="199" t="s">
        <v>10</v>
      </c>
      <c r="D8" s="22" t="s">
        <v>3</v>
      </c>
      <c r="E8" s="22">
        <v>37</v>
      </c>
      <c r="F8" s="72" t="s">
        <v>101</v>
      </c>
      <c r="G8" s="78" t="s">
        <v>9</v>
      </c>
      <c r="H8" s="83" t="s">
        <v>10</v>
      </c>
      <c r="I8" s="104">
        <v>1</v>
      </c>
      <c r="J8" s="104">
        <v>1</v>
      </c>
      <c r="K8" s="105">
        <f>SUM(K9:K19)</f>
        <v>174919</v>
      </c>
      <c r="L8" s="104">
        <v>1</v>
      </c>
      <c r="M8" s="106">
        <f>SUM(M10:M19)</f>
        <v>181120.43700000001</v>
      </c>
      <c r="N8" s="107">
        <v>1</v>
      </c>
      <c r="O8" s="108">
        <f>SUM(O9:O19)</f>
        <v>166005.43099999998</v>
      </c>
      <c r="P8" s="109">
        <v>1</v>
      </c>
      <c r="Q8" s="110">
        <f>SUM(Q9:Q19)</f>
        <v>147326</v>
      </c>
      <c r="R8" s="104">
        <v>1</v>
      </c>
      <c r="S8" s="111">
        <f>SUM(S9:S19)</f>
        <v>175000</v>
      </c>
      <c r="T8" s="104">
        <v>1</v>
      </c>
      <c r="U8" s="111">
        <f>SUM(U9:U19)</f>
        <v>175000</v>
      </c>
      <c r="V8" s="136"/>
    </row>
    <row r="9" spans="1:29" s="147" customFormat="1" ht="33.75" customHeight="1">
      <c r="A9" s="198"/>
      <c r="B9" s="200"/>
      <c r="C9" s="200"/>
      <c r="D9" s="154">
        <v>1</v>
      </c>
      <c r="E9" s="138"/>
      <c r="F9" s="139"/>
      <c r="G9" s="148" t="s">
        <v>161</v>
      </c>
      <c r="H9" s="150" t="s">
        <v>163</v>
      </c>
      <c r="I9" s="140"/>
      <c r="K9" s="141"/>
      <c r="L9" s="140"/>
      <c r="M9" s="142"/>
      <c r="N9" s="143"/>
      <c r="O9" s="144"/>
      <c r="P9" s="99" t="s">
        <v>71</v>
      </c>
      <c r="Q9" s="149">
        <v>41960</v>
      </c>
      <c r="R9" s="99" t="s">
        <v>71</v>
      </c>
      <c r="S9" s="149">
        <v>43570</v>
      </c>
      <c r="T9" s="99" t="s">
        <v>71</v>
      </c>
      <c r="U9" s="149">
        <v>43570</v>
      </c>
      <c r="V9" s="145"/>
      <c r="W9" s="146"/>
      <c r="X9" s="146"/>
      <c r="Y9" s="146"/>
      <c r="Z9" s="146"/>
      <c r="AA9" s="146"/>
      <c r="AB9" s="146"/>
      <c r="AC9" s="146"/>
    </row>
    <row r="10" spans="1:29" ht="64.5" customHeight="1">
      <c r="A10" s="198"/>
      <c r="B10" s="200"/>
      <c r="C10" s="200"/>
      <c r="D10" s="16">
        <v>2</v>
      </c>
      <c r="E10" s="16"/>
      <c r="F10" s="16"/>
      <c r="G10" s="2" t="s">
        <v>188</v>
      </c>
      <c r="H10" s="33" t="s">
        <v>78</v>
      </c>
      <c r="I10" s="87"/>
      <c r="J10" s="99" t="s">
        <v>71</v>
      </c>
      <c r="K10" s="64">
        <v>1558</v>
      </c>
      <c r="L10" s="99" t="s">
        <v>71</v>
      </c>
      <c r="M10" s="40">
        <v>1527.7370000000001</v>
      </c>
      <c r="N10" s="99" t="s">
        <v>71</v>
      </c>
      <c r="O10" s="45">
        <v>1215.4760000000001</v>
      </c>
      <c r="P10" s="99" t="s">
        <v>71</v>
      </c>
      <c r="Q10" s="51">
        <v>1650</v>
      </c>
      <c r="R10" s="99" t="s">
        <v>71</v>
      </c>
      <c r="S10" s="51">
        <v>4000</v>
      </c>
      <c r="T10" s="99" t="s">
        <v>71</v>
      </c>
      <c r="U10" s="51">
        <v>4000</v>
      </c>
      <c r="V10" s="125"/>
    </row>
    <row r="11" spans="1:29" ht="37.5" customHeight="1">
      <c r="A11" s="198"/>
      <c r="B11" s="200"/>
      <c r="C11" s="200"/>
      <c r="D11" s="154">
        <v>3</v>
      </c>
      <c r="E11" s="16"/>
      <c r="F11" s="16"/>
      <c r="G11" s="2" t="s">
        <v>132</v>
      </c>
      <c r="H11" s="33" t="s">
        <v>79</v>
      </c>
      <c r="I11" s="87"/>
      <c r="J11" s="99" t="s">
        <v>71</v>
      </c>
      <c r="K11" s="64">
        <v>75933</v>
      </c>
      <c r="L11" s="99" t="s">
        <v>71</v>
      </c>
      <c r="M11" s="40">
        <v>80000</v>
      </c>
      <c r="N11" s="99" t="s">
        <v>71</v>
      </c>
      <c r="O11" s="45">
        <v>84800</v>
      </c>
      <c r="P11" s="99" t="s">
        <v>71</v>
      </c>
      <c r="Q11" s="51">
        <v>23430</v>
      </c>
      <c r="R11" s="99" t="s">
        <v>71</v>
      </c>
      <c r="S11" s="51">
        <v>25430</v>
      </c>
      <c r="T11" s="99" t="s">
        <v>71</v>
      </c>
      <c r="U11" s="51">
        <v>25430</v>
      </c>
      <c r="V11" s="125"/>
    </row>
    <row r="12" spans="1:29" ht="21">
      <c r="A12" s="198"/>
      <c r="B12" s="200"/>
      <c r="C12" s="200"/>
      <c r="D12" s="16">
        <v>4</v>
      </c>
      <c r="E12" s="16"/>
      <c r="F12" s="16"/>
      <c r="G12" s="2" t="s">
        <v>34</v>
      </c>
      <c r="H12" s="33" t="s">
        <v>80</v>
      </c>
      <c r="I12" s="87"/>
      <c r="J12" s="99" t="s">
        <v>71</v>
      </c>
      <c r="K12" s="64">
        <v>13992</v>
      </c>
      <c r="L12" s="99" t="s">
        <v>71</v>
      </c>
      <c r="M12" s="40">
        <v>13400</v>
      </c>
      <c r="N12" s="99" t="s">
        <v>71</v>
      </c>
      <c r="O12" s="45">
        <v>9544</v>
      </c>
      <c r="P12" s="99" t="s">
        <v>71</v>
      </c>
      <c r="Q12" s="51">
        <v>9616</v>
      </c>
      <c r="R12" s="99" t="s">
        <v>71</v>
      </c>
      <c r="S12" s="51">
        <v>12000</v>
      </c>
      <c r="T12" s="99" t="s">
        <v>71</v>
      </c>
      <c r="U12" s="51">
        <v>12000</v>
      </c>
      <c r="V12" s="125"/>
    </row>
    <row r="13" spans="1:29" ht="46.5" customHeight="1">
      <c r="A13" s="198"/>
      <c r="B13" s="200"/>
      <c r="C13" s="200"/>
      <c r="D13" s="154">
        <v>5</v>
      </c>
      <c r="E13" s="16"/>
      <c r="F13" s="16"/>
      <c r="G13" s="17" t="s">
        <v>35</v>
      </c>
      <c r="H13" s="33" t="s">
        <v>81</v>
      </c>
      <c r="I13" s="87"/>
      <c r="J13" s="99" t="s">
        <v>71</v>
      </c>
      <c r="K13" s="64">
        <v>14948</v>
      </c>
      <c r="L13" s="99" t="s">
        <v>71</v>
      </c>
      <c r="M13" s="40">
        <v>12830</v>
      </c>
      <c r="N13" s="99" t="s">
        <v>71</v>
      </c>
      <c r="O13" s="45">
        <v>7770</v>
      </c>
      <c r="P13" s="99" t="s">
        <v>71</v>
      </c>
      <c r="Q13" s="51">
        <v>8120</v>
      </c>
      <c r="R13" s="99" t="s">
        <v>71</v>
      </c>
      <c r="S13" s="51">
        <v>10000</v>
      </c>
      <c r="T13" s="99" t="s">
        <v>71</v>
      </c>
      <c r="U13" s="51">
        <v>10000</v>
      </c>
      <c r="V13" s="125"/>
    </row>
    <row r="14" spans="1:29" ht="48.75" customHeight="1">
      <c r="A14" s="198"/>
      <c r="B14" s="200"/>
      <c r="C14" s="200"/>
      <c r="D14" s="16">
        <v>6</v>
      </c>
      <c r="E14" s="16"/>
      <c r="F14" s="16"/>
      <c r="G14" s="167" t="s">
        <v>36</v>
      </c>
      <c r="H14" s="33" t="s">
        <v>82</v>
      </c>
      <c r="I14" s="88"/>
      <c r="J14" s="99" t="s">
        <v>71</v>
      </c>
      <c r="K14" s="64">
        <v>4810</v>
      </c>
      <c r="L14" s="99" t="s">
        <v>71</v>
      </c>
      <c r="M14" s="40">
        <v>5000</v>
      </c>
      <c r="N14" s="99" t="s">
        <v>71</v>
      </c>
      <c r="O14" s="46">
        <v>4991</v>
      </c>
      <c r="P14" s="99" t="s">
        <v>71</v>
      </c>
      <c r="Q14" s="52">
        <v>2450</v>
      </c>
      <c r="R14" s="99" t="s">
        <v>71</v>
      </c>
      <c r="S14" s="52">
        <v>5000</v>
      </c>
      <c r="T14" s="99" t="s">
        <v>71</v>
      </c>
      <c r="U14" s="52">
        <v>5000</v>
      </c>
      <c r="V14" s="125"/>
    </row>
    <row r="15" spans="1:29" ht="54" customHeight="1">
      <c r="A15" s="198"/>
      <c r="B15" s="200"/>
      <c r="C15" s="200"/>
      <c r="D15" s="154">
        <v>7</v>
      </c>
      <c r="E15" s="16"/>
      <c r="F15" s="16"/>
      <c r="G15" s="2" t="s">
        <v>37</v>
      </c>
      <c r="H15" s="33" t="s">
        <v>83</v>
      </c>
      <c r="I15" s="16"/>
      <c r="J15" s="99" t="s">
        <v>71</v>
      </c>
      <c r="K15" s="64">
        <v>1830</v>
      </c>
      <c r="L15" s="99" t="s">
        <v>71</v>
      </c>
      <c r="M15" s="40">
        <v>365</v>
      </c>
      <c r="N15" s="99" t="s">
        <v>71</v>
      </c>
      <c r="O15" s="45">
        <v>480</v>
      </c>
      <c r="P15" s="99"/>
      <c r="Q15" s="51"/>
      <c r="R15" s="99"/>
      <c r="S15" s="51"/>
      <c r="T15" s="99"/>
      <c r="U15" s="51"/>
      <c r="V15" s="125"/>
    </row>
    <row r="16" spans="1:29" ht="31.5">
      <c r="A16" s="198"/>
      <c r="B16" s="200"/>
      <c r="C16" s="200"/>
      <c r="D16" s="16">
        <v>8</v>
      </c>
      <c r="E16" s="16"/>
      <c r="F16" s="16"/>
      <c r="G16" s="17" t="s">
        <v>38</v>
      </c>
      <c r="H16" s="33" t="s">
        <v>84</v>
      </c>
      <c r="I16" s="16"/>
      <c r="J16" s="99" t="s">
        <v>71</v>
      </c>
      <c r="K16" s="64">
        <v>23470</v>
      </c>
      <c r="L16" s="99" t="s">
        <v>71</v>
      </c>
      <c r="M16" s="40">
        <v>35000</v>
      </c>
      <c r="N16" s="99" t="s">
        <v>71</v>
      </c>
      <c r="O16" s="45">
        <v>19992</v>
      </c>
      <c r="P16" s="99" t="s">
        <v>71</v>
      </c>
      <c r="Q16" s="51">
        <v>10100</v>
      </c>
      <c r="R16" s="99" t="s">
        <v>71</v>
      </c>
      <c r="S16" s="51">
        <v>15000</v>
      </c>
      <c r="T16" s="99" t="s">
        <v>71</v>
      </c>
      <c r="U16" s="51">
        <v>15000</v>
      </c>
      <c r="V16" s="125"/>
    </row>
    <row r="17" spans="1:22" ht="42">
      <c r="A17" s="198"/>
      <c r="B17" s="200"/>
      <c r="C17" s="200"/>
      <c r="D17" s="154">
        <v>9</v>
      </c>
      <c r="E17" s="16"/>
      <c r="F17" s="16"/>
      <c r="G17" s="17" t="s">
        <v>160</v>
      </c>
      <c r="H17" s="33" t="s">
        <v>134</v>
      </c>
      <c r="J17" s="98" t="s">
        <v>133</v>
      </c>
      <c r="K17" s="64">
        <v>26753</v>
      </c>
      <c r="L17" s="98" t="s">
        <v>133</v>
      </c>
      <c r="M17" s="40">
        <v>26522.7</v>
      </c>
      <c r="N17" s="98" t="s">
        <v>133</v>
      </c>
      <c r="O17" s="45">
        <v>31162.955000000002</v>
      </c>
      <c r="P17" s="98" t="s">
        <v>133</v>
      </c>
      <c r="Q17" s="51">
        <v>44000</v>
      </c>
      <c r="R17" s="98" t="s">
        <v>133</v>
      </c>
      <c r="S17" s="51">
        <v>50000</v>
      </c>
      <c r="T17" s="98" t="s">
        <v>133</v>
      </c>
      <c r="U17" s="51">
        <v>50000</v>
      </c>
      <c r="V17" s="125"/>
    </row>
    <row r="18" spans="1:22" ht="42">
      <c r="A18" s="198"/>
      <c r="B18" s="200"/>
      <c r="C18" s="200"/>
      <c r="D18" s="16">
        <v>10</v>
      </c>
      <c r="E18" s="16"/>
      <c r="F18" s="16"/>
      <c r="G18" s="17" t="s">
        <v>39</v>
      </c>
      <c r="H18" s="33" t="s">
        <v>135</v>
      </c>
      <c r="I18" s="16"/>
      <c r="J18" s="98" t="s">
        <v>133</v>
      </c>
      <c r="K18" s="94">
        <v>3125</v>
      </c>
      <c r="L18" s="98" t="s">
        <v>133</v>
      </c>
      <c r="M18" s="40">
        <v>6475</v>
      </c>
      <c r="N18" s="98" t="s">
        <v>133</v>
      </c>
      <c r="O18" s="45">
        <v>6050</v>
      </c>
      <c r="P18" s="98" t="s">
        <v>133</v>
      </c>
      <c r="Q18" s="51">
        <v>6000</v>
      </c>
      <c r="R18" s="98" t="s">
        <v>133</v>
      </c>
      <c r="S18" s="51">
        <v>10000</v>
      </c>
      <c r="T18" s="98" t="s">
        <v>133</v>
      </c>
      <c r="U18" s="51">
        <v>10000</v>
      </c>
      <c r="V18" s="125"/>
    </row>
    <row r="19" spans="1:22" ht="21">
      <c r="A19" s="198"/>
      <c r="B19" s="200"/>
      <c r="C19" s="200"/>
      <c r="D19" s="154">
        <v>11</v>
      </c>
      <c r="E19" s="16"/>
      <c r="F19" s="16"/>
      <c r="G19" s="165" t="s">
        <v>41</v>
      </c>
      <c r="H19" s="33" t="s">
        <v>88</v>
      </c>
      <c r="I19" s="16"/>
      <c r="J19" s="98" t="s">
        <v>133</v>
      </c>
      <c r="K19" s="94">
        <v>8500</v>
      </c>
      <c r="L19" s="18"/>
      <c r="M19" s="40"/>
      <c r="N19" s="18"/>
      <c r="O19" s="45"/>
      <c r="P19" s="38"/>
      <c r="Q19" s="51"/>
      <c r="R19" s="18"/>
      <c r="S19" s="51"/>
      <c r="T19" s="18"/>
      <c r="U19" s="51"/>
      <c r="V19" s="125"/>
    </row>
    <row r="20" spans="1:22" ht="65.25" customHeight="1">
      <c r="A20" s="190" t="s">
        <v>110</v>
      </c>
      <c r="B20" s="190" t="s">
        <v>112</v>
      </c>
      <c r="C20" s="190" t="s">
        <v>113</v>
      </c>
      <c r="D20" s="23" t="s">
        <v>4</v>
      </c>
      <c r="E20" s="22">
        <v>37</v>
      </c>
      <c r="F20" s="73" t="s">
        <v>102</v>
      </c>
      <c r="G20" s="79" t="s">
        <v>12</v>
      </c>
      <c r="H20" s="79" t="s">
        <v>13</v>
      </c>
      <c r="I20" s="89">
        <v>1</v>
      </c>
      <c r="J20" s="104">
        <v>1</v>
      </c>
      <c r="K20" s="155">
        <f>SUM(K21:K26)</f>
        <v>48989.8</v>
      </c>
      <c r="L20" s="24">
        <v>0</v>
      </c>
      <c r="M20" s="55">
        <f>SUM(M21:M26)</f>
        <v>58952</v>
      </c>
      <c r="N20" s="25">
        <v>1</v>
      </c>
      <c r="O20" s="56">
        <f>SUM(O21:O26)</f>
        <v>63961.171999999999</v>
      </c>
      <c r="P20" s="58">
        <v>1</v>
      </c>
      <c r="Q20" s="57">
        <f>SUM(Q21:Q26)</f>
        <v>118160</v>
      </c>
      <c r="R20" s="58">
        <v>1</v>
      </c>
      <c r="S20" s="57">
        <f>SUM(S21:S28)</f>
        <v>75000</v>
      </c>
      <c r="T20" s="58">
        <v>1</v>
      </c>
      <c r="U20" s="57">
        <f>SUM(U21:U28)</f>
        <v>65000</v>
      </c>
      <c r="V20" s="125"/>
    </row>
    <row r="21" spans="1:22" ht="31.5">
      <c r="A21" s="190"/>
      <c r="B21" s="190"/>
      <c r="C21" s="190"/>
      <c r="D21" s="16">
        <v>1</v>
      </c>
      <c r="E21" s="16"/>
      <c r="F21" s="16"/>
      <c r="G21" s="2" t="s">
        <v>164</v>
      </c>
      <c r="H21" s="80" t="s">
        <v>169</v>
      </c>
      <c r="I21" s="87"/>
      <c r="J21" s="16"/>
      <c r="K21" s="94"/>
      <c r="L21" s="19"/>
      <c r="M21" s="42"/>
      <c r="N21" s="98" t="s">
        <v>133</v>
      </c>
      <c r="O21" s="45">
        <v>18420</v>
      </c>
      <c r="P21" s="98" t="s">
        <v>133</v>
      </c>
      <c r="Q21" s="45">
        <v>22400</v>
      </c>
      <c r="R21" s="98" t="s">
        <v>133</v>
      </c>
      <c r="S21" s="45">
        <v>10000</v>
      </c>
      <c r="T21" s="98" t="s">
        <v>133</v>
      </c>
      <c r="U21" s="45">
        <v>3000</v>
      </c>
      <c r="V21" s="125"/>
    </row>
    <row r="22" spans="1:22" ht="42">
      <c r="A22" s="190"/>
      <c r="B22" s="190"/>
      <c r="C22" s="190"/>
      <c r="D22" s="16">
        <v>2</v>
      </c>
      <c r="E22" s="16"/>
      <c r="F22" s="16"/>
      <c r="G22" s="2" t="s">
        <v>40</v>
      </c>
      <c r="H22" s="80" t="s">
        <v>86</v>
      </c>
      <c r="I22" s="87"/>
      <c r="J22" s="98" t="s">
        <v>133</v>
      </c>
      <c r="K22" s="94">
        <v>9914</v>
      </c>
      <c r="L22" s="98" t="s">
        <v>133</v>
      </c>
      <c r="M22" s="42">
        <v>12000</v>
      </c>
      <c r="N22" s="98" t="s">
        <v>133</v>
      </c>
      <c r="O22" s="45">
        <v>5000</v>
      </c>
      <c r="P22" s="98" t="s">
        <v>133</v>
      </c>
      <c r="Q22" s="51">
        <v>7240</v>
      </c>
      <c r="R22" s="98" t="s">
        <v>133</v>
      </c>
      <c r="S22" s="51">
        <v>5000</v>
      </c>
      <c r="T22" s="98" t="s">
        <v>133</v>
      </c>
      <c r="U22" s="51">
        <v>2000</v>
      </c>
      <c r="V22" s="125"/>
    </row>
    <row r="23" spans="1:22" ht="42">
      <c r="A23" s="190"/>
      <c r="B23" s="190"/>
      <c r="C23" s="190"/>
      <c r="D23" s="16">
        <v>3</v>
      </c>
      <c r="E23" s="16"/>
      <c r="F23" s="16"/>
      <c r="G23" s="33" t="s">
        <v>165</v>
      </c>
      <c r="H23" s="80" t="s">
        <v>85</v>
      </c>
      <c r="I23" s="87"/>
      <c r="J23" s="99" t="s">
        <v>71</v>
      </c>
      <c r="K23" s="94">
        <v>34875.800000000003</v>
      </c>
      <c r="L23" s="99" t="s">
        <v>71</v>
      </c>
      <c r="M23" s="42">
        <v>40952</v>
      </c>
      <c r="N23" s="99" t="s">
        <v>71</v>
      </c>
      <c r="O23" s="45">
        <v>38541.171999999999</v>
      </c>
      <c r="P23" s="162"/>
      <c r="Q23" s="163"/>
      <c r="R23" s="162"/>
      <c r="S23" s="163"/>
      <c r="T23" s="99"/>
      <c r="U23" s="51"/>
      <c r="V23" s="125"/>
    </row>
    <row r="24" spans="1:22" ht="21">
      <c r="A24" s="190"/>
      <c r="B24" s="190"/>
      <c r="C24" s="190"/>
      <c r="D24" s="16">
        <v>4</v>
      </c>
      <c r="E24" s="16"/>
      <c r="F24" s="16"/>
      <c r="G24" s="158" t="s">
        <v>189</v>
      </c>
      <c r="H24" s="80" t="s">
        <v>190</v>
      </c>
      <c r="I24" s="87"/>
      <c r="J24" s="99"/>
      <c r="K24" s="94"/>
      <c r="L24" s="99"/>
      <c r="M24" s="42"/>
      <c r="N24" s="99"/>
      <c r="O24" s="45"/>
      <c r="P24" s="99" t="s">
        <v>71</v>
      </c>
      <c r="Q24" s="51">
        <v>56720</v>
      </c>
      <c r="R24" s="99" t="s">
        <v>71</v>
      </c>
      <c r="S24" s="51">
        <v>48000</v>
      </c>
      <c r="T24" s="99" t="s">
        <v>71</v>
      </c>
      <c r="U24" s="51">
        <v>48000</v>
      </c>
      <c r="V24" s="125"/>
    </row>
    <row r="25" spans="1:22" ht="42">
      <c r="A25" s="190"/>
      <c r="B25" s="190"/>
      <c r="C25" s="190"/>
      <c r="D25" s="16">
        <v>5</v>
      </c>
      <c r="E25" s="16"/>
      <c r="F25" s="16"/>
      <c r="G25" s="2" t="s">
        <v>166</v>
      </c>
      <c r="H25" s="33" t="s">
        <v>172</v>
      </c>
      <c r="I25" s="87"/>
      <c r="J25" s="99" t="s">
        <v>71</v>
      </c>
      <c r="K25" s="94">
        <v>4200</v>
      </c>
      <c r="L25" s="99" t="s">
        <v>71</v>
      </c>
      <c r="M25" s="42">
        <v>6000</v>
      </c>
      <c r="N25" s="99" t="s">
        <v>71</v>
      </c>
      <c r="O25" s="45">
        <v>2000</v>
      </c>
      <c r="P25" s="99" t="s">
        <v>71</v>
      </c>
      <c r="Q25" s="51">
        <v>5200</v>
      </c>
      <c r="R25" s="99" t="s">
        <v>71</v>
      </c>
      <c r="S25" s="51">
        <v>2000</v>
      </c>
      <c r="T25" s="99" t="s">
        <v>71</v>
      </c>
      <c r="U25" s="51">
        <v>2000</v>
      </c>
      <c r="V25" s="125"/>
    </row>
    <row r="26" spans="1:22" ht="21">
      <c r="A26" s="190"/>
      <c r="B26" s="190"/>
      <c r="C26" s="190"/>
      <c r="D26" s="16">
        <v>6</v>
      </c>
      <c r="E26" s="16"/>
      <c r="F26" s="16"/>
      <c r="G26" s="2" t="s">
        <v>136</v>
      </c>
      <c r="H26" s="80" t="s">
        <v>185</v>
      </c>
      <c r="I26" s="87"/>
      <c r="J26" s="16"/>
      <c r="K26" s="94"/>
      <c r="L26" s="19"/>
      <c r="M26" s="42"/>
      <c r="N26" s="15"/>
      <c r="O26" s="45"/>
      <c r="P26" s="98" t="s">
        <v>133</v>
      </c>
      <c r="Q26" s="51">
        <v>26600</v>
      </c>
      <c r="R26" s="98" t="s">
        <v>133</v>
      </c>
      <c r="S26" s="51">
        <v>10000</v>
      </c>
      <c r="T26" s="98" t="s">
        <v>133</v>
      </c>
      <c r="U26" s="51">
        <v>5000</v>
      </c>
      <c r="V26" s="125"/>
    </row>
    <row r="27" spans="1:22" ht="42">
      <c r="A27" s="151"/>
      <c r="B27" s="151"/>
      <c r="C27" s="151"/>
      <c r="D27" s="16">
        <v>7</v>
      </c>
      <c r="E27" s="157"/>
      <c r="F27" s="16"/>
      <c r="G27" s="2" t="s">
        <v>167</v>
      </c>
      <c r="H27" s="158" t="s">
        <v>168</v>
      </c>
      <c r="I27" s="87"/>
      <c r="J27" s="16"/>
      <c r="K27" s="94"/>
      <c r="L27" s="19"/>
      <c r="M27" s="42"/>
      <c r="N27" s="15"/>
      <c r="O27" s="45"/>
      <c r="P27" s="98"/>
      <c r="Q27" s="51"/>
      <c r="R27" s="98"/>
      <c r="S27" s="51"/>
      <c r="T27" s="98" t="s">
        <v>133</v>
      </c>
      <c r="U27" s="51">
        <v>3000</v>
      </c>
      <c r="V27" s="125"/>
    </row>
    <row r="28" spans="1:22" ht="31.5">
      <c r="A28" s="151"/>
      <c r="B28" s="151"/>
      <c r="C28" s="151"/>
      <c r="D28" s="16">
        <v>8</v>
      </c>
      <c r="E28" s="157"/>
      <c r="F28" s="16"/>
      <c r="G28" s="159" t="s">
        <v>170</v>
      </c>
      <c r="H28" s="158" t="s">
        <v>171</v>
      </c>
      <c r="I28" s="87"/>
      <c r="J28" s="16"/>
      <c r="K28" s="94"/>
      <c r="L28" s="19"/>
      <c r="M28" s="42"/>
      <c r="N28" s="15"/>
      <c r="O28" s="45"/>
      <c r="P28" s="98"/>
      <c r="Q28" s="51"/>
      <c r="R28" s="98"/>
      <c r="S28" s="51"/>
      <c r="T28" s="98" t="s">
        <v>133</v>
      </c>
      <c r="U28" s="51">
        <v>2000</v>
      </c>
      <c r="V28" s="125"/>
    </row>
    <row r="29" spans="1:22" ht="62.25" customHeight="1">
      <c r="A29" s="197" t="s">
        <v>110</v>
      </c>
      <c r="B29" s="197" t="s">
        <v>114</v>
      </c>
      <c r="C29" s="199" t="s">
        <v>115</v>
      </c>
      <c r="D29" s="23" t="s">
        <v>5</v>
      </c>
      <c r="E29" s="22">
        <v>37</v>
      </c>
      <c r="F29" s="73" t="s">
        <v>103</v>
      </c>
      <c r="G29" s="79" t="s">
        <v>14</v>
      </c>
      <c r="H29" s="79" t="s">
        <v>15</v>
      </c>
      <c r="I29" s="23" t="s">
        <v>16</v>
      </c>
      <c r="J29" s="23" t="s">
        <v>16</v>
      </c>
      <c r="K29" s="95">
        <f>SUM(K30:K34)</f>
        <v>11468</v>
      </c>
      <c r="L29" s="23" t="s">
        <v>16</v>
      </c>
      <c r="M29" s="55">
        <f>SUM(M30:M34)</f>
        <v>14000</v>
      </c>
      <c r="N29" s="23" t="s">
        <v>16</v>
      </c>
      <c r="O29" s="56">
        <f>SUM(O30:O34)</f>
        <v>6000</v>
      </c>
      <c r="P29" s="23" t="s">
        <v>16</v>
      </c>
      <c r="Q29" s="57">
        <f>SUM(Q30:Q34)</f>
        <v>0</v>
      </c>
      <c r="R29" s="23" t="s">
        <v>16</v>
      </c>
      <c r="S29" s="57">
        <f>SUM(S30:S34)</f>
        <v>0</v>
      </c>
      <c r="T29" s="23" t="s">
        <v>16</v>
      </c>
      <c r="U29" s="57">
        <f>SUM(U30:U35)</f>
        <v>10000</v>
      </c>
      <c r="V29" s="125"/>
    </row>
    <row r="30" spans="1:22" ht="43.5" customHeight="1">
      <c r="A30" s="198"/>
      <c r="B30" s="198"/>
      <c r="C30" s="200"/>
      <c r="D30" s="16">
        <v>1</v>
      </c>
      <c r="E30" s="16"/>
      <c r="F30" s="16"/>
      <c r="G30" s="1" t="s">
        <v>41</v>
      </c>
      <c r="H30" s="33" t="s">
        <v>88</v>
      </c>
      <c r="I30" s="16"/>
      <c r="J30" s="19"/>
      <c r="K30" s="64"/>
      <c r="L30" s="98" t="s">
        <v>133</v>
      </c>
      <c r="M30" s="40">
        <v>9000</v>
      </c>
      <c r="N30" s="98" t="s">
        <v>133</v>
      </c>
      <c r="O30" s="45">
        <v>5000</v>
      </c>
      <c r="P30" s="98"/>
      <c r="Q30" s="51"/>
      <c r="R30" s="98"/>
      <c r="S30" s="51"/>
      <c r="T30" s="98"/>
      <c r="U30" s="51"/>
      <c r="V30" s="125"/>
    </row>
    <row r="31" spans="1:22" ht="31.5">
      <c r="A31" s="198"/>
      <c r="B31" s="198"/>
      <c r="C31" s="200"/>
      <c r="D31" s="16">
        <v>2</v>
      </c>
      <c r="E31" s="16"/>
      <c r="F31" s="16"/>
      <c r="G31" s="1" t="s">
        <v>138</v>
      </c>
      <c r="H31" s="33" t="s">
        <v>137</v>
      </c>
      <c r="I31" s="16"/>
      <c r="J31" s="98" t="s">
        <v>133</v>
      </c>
      <c r="K31" s="64">
        <v>3977</v>
      </c>
      <c r="L31" s="98" t="s">
        <v>133</v>
      </c>
      <c r="M31" s="51">
        <v>5000</v>
      </c>
      <c r="N31" s="19"/>
      <c r="O31" s="51"/>
      <c r="P31" s="98"/>
      <c r="Q31" s="51"/>
      <c r="R31" s="98"/>
      <c r="S31" s="51"/>
      <c r="T31" s="98"/>
      <c r="U31" s="51"/>
      <c r="V31" s="125"/>
    </row>
    <row r="32" spans="1:22" ht="42">
      <c r="A32" s="198"/>
      <c r="B32" s="198"/>
      <c r="C32" s="200"/>
      <c r="D32" s="16">
        <v>3</v>
      </c>
      <c r="E32" s="16"/>
      <c r="F32" s="16"/>
      <c r="G32" s="19" t="s">
        <v>63</v>
      </c>
      <c r="H32" s="33" t="s">
        <v>87</v>
      </c>
      <c r="I32" s="16"/>
      <c r="J32" s="15" t="s">
        <v>133</v>
      </c>
      <c r="K32" s="66">
        <v>7491</v>
      </c>
      <c r="L32" s="15"/>
      <c r="M32" s="40"/>
      <c r="N32" s="15"/>
      <c r="O32" s="45"/>
      <c r="P32" s="37"/>
      <c r="Q32" s="51"/>
      <c r="R32" s="15"/>
      <c r="S32" s="51"/>
      <c r="T32" s="98"/>
      <c r="U32" s="51"/>
      <c r="V32" s="125"/>
    </row>
    <row r="33" spans="1:22" ht="21">
      <c r="A33" s="198"/>
      <c r="B33" s="198"/>
      <c r="C33" s="200"/>
      <c r="D33" s="16">
        <v>4</v>
      </c>
      <c r="E33" s="16"/>
      <c r="F33" s="16"/>
      <c r="G33" s="19" t="s">
        <v>1</v>
      </c>
      <c r="H33" s="33" t="s">
        <v>139</v>
      </c>
      <c r="I33" s="16"/>
      <c r="J33" s="19"/>
      <c r="K33" s="66"/>
      <c r="L33" s="19"/>
      <c r="M33" s="40"/>
      <c r="N33" s="15" t="s">
        <v>71</v>
      </c>
      <c r="O33" s="40">
        <v>1000</v>
      </c>
      <c r="P33" s="15"/>
      <c r="Q33" s="40"/>
      <c r="R33" s="15"/>
      <c r="S33" s="40"/>
      <c r="T33" s="15"/>
      <c r="U33" s="47"/>
      <c r="V33" s="125"/>
    </row>
    <row r="34" spans="1:22" ht="63">
      <c r="A34" s="202"/>
      <c r="B34" s="202"/>
      <c r="C34" s="201"/>
      <c r="D34" s="16">
        <v>5</v>
      </c>
      <c r="E34" s="16"/>
      <c r="F34" s="16"/>
      <c r="G34" s="19" t="s">
        <v>140</v>
      </c>
      <c r="H34" s="33" t="s">
        <v>141</v>
      </c>
      <c r="I34" s="16"/>
      <c r="J34" s="16"/>
      <c r="K34" s="94"/>
      <c r="L34" s="15"/>
      <c r="M34" s="41"/>
      <c r="N34" s="15"/>
      <c r="O34" s="45"/>
      <c r="P34" s="15"/>
      <c r="Q34" s="51"/>
      <c r="R34" s="15"/>
      <c r="S34" s="51"/>
      <c r="T34" s="15" t="s">
        <v>133</v>
      </c>
      <c r="U34" s="51">
        <v>5000</v>
      </c>
      <c r="V34" s="125"/>
    </row>
    <row r="35" spans="1:22" ht="52.5">
      <c r="A35" s="152"/>
      <c r="B35" s="152"/>
      <c r="C35" s="153"/>
      <c r="D35" s="16">
        <v>6</v>
      </c>
      <c r="E35" s="157"/>
      <c r="F35" s="16"/>
      <c r="G35" s="160" t="s">
        <v>173</v>
      </c>
      <c r="H35" s="160" t="s">
        <v>174</v>
      </c>
      <c r="I35" s="16"/>
      <c r="J35" s="16"/>
      <c r="K35" s="94"/>
      <c r="L35" s="15"/>
      <c r="M35" s="41"/>
      <c r="N35" s="15"/>
      <c r="O35" s="45"/>
      <c r="P35" s="37"/>
      <c r="Q35" s="51"/>
      <c r="R35" s="15"/>
      <c r="S35" s="51"/>
      <c r="T35" s="15" t="s">
        <v>133</v>
      </c>
      <c r="U35" s="51">
        <v>5000</v>
      </c>
      <c r="V35" s="125"/>
    </row>
    <row r="36" spans="1:22" ht="70.5" customHeight="1">
      <c r="A36" s="199" t="s">
        <v>116</v>
      </c>
      <c r="B36" s="199" t="s">
        <v>117</v>
      </c>
      <c r="C36" s="199" t="s">
        <v>118</v>
      </c>
      <c r="D36" s="23" t="s">
        <v>6</v>
      </c>
      <c r="E36" s="22">
        <v>37</v>
      </c>
      <c r="F36" s="73" t="s">
        <v>104</v>
      </c>
      <c r="G36" s="79" t="s">
        <v>17</v>
      </c>
      <c r="H36" s="79" t="s">
        <v>20</v>
      </c>
      <c r="I36" s="23" t="s">
        <v>11</v>
      </c>
      <c r="J36" s="89">
        <v>0.8</v>
      </c>
      <c r="K36" s="95">
        <f>SUM(K37:K45)</f>
        <v>68330</v>
      </c>
      <c r="L36" s="25">
        <v>0.8</v>
      </c>
      <c r="M36" s="55">
        <f>SUM(M37:M45)</f>
        <v>52000</v>
      </c>
      <c r="N36" s="25">
        <v>0.8</v>
      </c>
      <c r="O36" s="56">
        <f t="shared" ref="O36" si="0">SUM(O37:O45)</f>
        <v>81000</v>
      </c>
      <c r="P36" s="26">
        <v>0.8</v>
      </c>
      <c r="Q36" s="56">
        <f t="shared" ref="Q36" si="1">SUM(Q37:Q45)</f>
        <v>82710</v>
      </c>
      <c r="R36" s="25">
        <v>0.8</v>
      </c>
      <c r="S36" s="56">
        <f t="shared" ref="S36" si="2">SUM(S37:S45)</f>
        <v>100000</v>
      </c>
      <c r="T36" s="25">
        <v>0.8</v>
      </c>
      <c r="U36" s="56">
        <f>SUM(U37:U45)</f>
        <v>100000</v>
      </c>
      <c r="V36" s="125"/>
    </row>
    <row r="37" spans="1:22" ht="31.5">
      <c r="A37" s="200"/>
      <c r="B37" s="200"/>
      <c r="C37" s="200"/>
      <c r="D37" s="16">
        <v>1</v>
      </c>
      <c r="E37" s="16"/>
      <c r="F37" s="16"/>
      <c r="G37" s="17" t="s">
        <v>42</v>
      </c>
      <c r="H37" s="80" t="s">
        <v>142</v>
      </c>
      <c r="I37" s="16"/>
      <c r="J37" s="65" t="s">
        <v>143</v>
      </c>
      <c r="K37" s="64">
        <v>9076</v>
      </c>
      <c r="L37" s="65" t="s">
        <v>143</v>
      </c>
      <c r="M37" s="42">
        <v>8000</v>
      </c>
      <c r="N37" s="65" t="s">
        <v>143</v>
      </c>
      <c r="O37" s="45">
        <v>6000</v>
      </c>
      <c r="P37" s="65" t="s">
        <v>143</v>
      </c>
      <c r="Q37" s="51">
        <v>6200</v>
      </c>
      <c r="R37" s="65" t="s">
        <v>143</v>
      </c>
      <c r="S37" s="51">
        <v>7000</v>
      </c>
      <c r="T37" s="65" t="s">
        <v>143</v>
      </c>
      <c r="U37" s="51">
        <v>7000</v>
      </c>
      <c r="V37" s="125"/>
    </row>
    <row r="38" spans="1:22" ht="31.5">
      <c r="A38" s="200"/>
      <c r="B38" s="200"/>
      <c r="C38" s="200"/>
      <c r="D38" s="16">
        <v>2</v>
      </c>
      <c r="E38" s="16"/>
      <c r="F38" s="16"/>
      <c r="G38" s="2" t="s">
        <v>146</v>
      </c>
      <c r="H38" s="33" t="s">
        <v>89</v>
      </c>
      <c r="I38" s="16"/>
      <c r="J38" s="63" t="s">
        <v>72</v>
      </c>
      <c r="K38" s="64">
        <v>11650</v>
      </c>
      <c r="L38" s="63" t="s">
        <v>72</v>
      </c>
      <c r="M38" s="42">
        <v>11000</v>
      </c>
      <c r="N38" s="63" t="s">
        <v>72</v>
      </c>
      <c r="O38" s="45">
        <v>11000</v>
      </c>
      <c r="P38" s="63" t="s">
        <v>72</v>
      </c>
      <c r="Q38" s="51">
        <v>19260</v>
      </c>
      <c r="R38" s="63" t="s">
        <v>72</v>
      </c>
      <c r="S38" s="51">
        <v>19000</v>
      </c>
      <c r="T38" s="63" t="s">
        <v>72</v>
      </c>
      <c r="U38" s="51">
        <v>19000</v>
      </c>
      <c r="V38" s="125"/>
    </row>
    <row r="39" spans="1:22" ht="21">
      <c r="A39" s="200"/>
      <c r="B39" s="200"/>
      <c r="C39" s="200"/>
      <c r="D39" s="16">
        <v>3</v>
      </c>
      <c r="E39" s="16"/>
      <c r="F39" s="16"/>
      <c r="G39" s="2" t="s">
        <v>45</v>
      </c>
      <c r="H39" s="80" t="s">
        <v>89</v>
      </c>
      <c r="I39" s="16"/>
      <c r="J39" s="65" t="s">
        <v>145</v>
      </c>
      <c r="K39" s="64">
        <v>18370</v>
      </c>
      <c r="L39" s="65" t="s">
        <v>145</v>
      </c>
      <c r="M39" s="42">
        <v>10000</v>
      </c>
      <c r="N39" s="65" t="s">
        <v>145</v>
      </c>
      <c r="O39" s="45">
        <v>6000</v>
      </c>
      <c r="P39" s="65" t="s">
        <v>145</v>
      </c>
      <c r="Q39" s="51">
        <v>8050</v>
      </c>
      <c r="R39" s="65" t="s">
        <v>145</v>
      </c>
      <c r="S39" s="51">
        <v>10000</v>
      </c>
      <c r="T39" s="65" t="s">
        <v>145</v>
      </c>
      <c r="U39" s="51">
        <v>10000</v>
      </c>
      <c r="V39" s="125"/>
    </row>
    <row r="40" spans="1:22" ht="42">
      <c r="A40" s="200"/>
      <c r="B40" s="200"/>
      <c r="C40" s="200"/>
      <c r="D40" s="16">
        <v>4</v>
      </c>
      <c r="E40" s="16"/>
      <c r="F40" s="16"/>
      <c r="G40" s="166" t="s">
        <v>43</v>
      </c>
      <c r="H40" s="80" t="s">
        <v>144</v>
      </c>
      <c r="I40" s="16"/>
      <c r="J40" s="65" t="s">
        <v>145</v>
      </c>
      <c r="K40" s="64">
        <v>8000</v>
      </c>
      <c r="L40" s="65" t="s">
        <v>145</v>
      </c>
      <c r="M40" s="42">
        <v>7000</v>
      </c>
      <c r="N40" s="65" t="s">
        <v>145</v>
      </c>
      <c r="O40" s="45">
        <v>7000</v>
      </c>
      <c r="P40" s="65"/>
      <c r="Q40" s="51"/>
      <c r="R40" s="65"/>
      <c r="S40" s="51"/>
      <c r="T40" s="65"/>
      <c r="U40" s="51"/>
      <c r="V40" s="125"/>
    </row>
    <row r="41" spans="1:22" ht="31.5">
      <c r="A41" s="200"/>
      <c r="B41" s="200"/>
      <c r="C41" s="200"/>
      <c r="D41" s="16">
        <v>5</v>
      </c>
      <c r="E41" s="16"/>
      <c r="F41" s="16"/>
      <c r="G41" s="2" t="s">
        <v>44</v>
      </c>
      <c r="H41" s="33" t="s">
        <v>90</v>
      </c>
      <c r="I41" s="16"/>
      <c r="J41" s="65" t="s">
        <v>145</v>
      </c>
      <c r="K41" s="64">
        <v>12434</v>
      </c>
      <c r="L41" s="65" t="s">
        <v>145</v>
      </c>
      <c r="M41" s="42">
        <v>10000</v>
      </c>
      <c r="N41" s="65" t="s">
        <v>145</v>
      </c>
      <c r="O41" s="45">
        <v>10000</v>
      </c>
      <c r="P41" s="65" t="s">
        <v>145</v>
      </c>
      <c r="Q41" s="51">
        <v>20800</v>
      </c>
      <c r="R41" s="65" t="s">
        <v>145</v>
      </c>
      <c r="S41" s="51">
        <v>10000</v>
      </c>
      <c r="T41" s="65" t="s">
        <v>145</v>
      </c>
      <c r="U41" s="51">
        <v>10000</v>
      </c>
      <c r="V41" s="125"/>
    </row>
    <row r="42" spans="1:22" ht="42">
      <c r="A42" s="200"/>
      <c r="B42" s="200"/>
      <c r="C42" s="200"/>
      <c r="D42" s="16">
        <v>6</v>
      </c>
      <c r="E42" s="16"/>
      <c r="F42" s="16"/>
      <c r="G42" s="2" t="s">
        <v>46</v>
      </c>
      <c r="H42" s="33" t="s">
        <v>91</v>
      </c>
      <c r="I42" s="16"/>
      <c r="J42" s="65" t="s">
        <v>145</v>
      </c>
      <c r="K42" s="64">
        <v>8800</v>
      </c>
      <c r="L42" s="65" t="s">
        <v>145</v>
      </c>
      <c r="M42" s="42">
        <v>6000</v>
      </c>
      <c r="N42" s="65" t="s">
        <v>145</v>
      </c>
      <c r="O42" s="45">
        <v>20000</v>
      </c>
      <c r="P42" s="65" t="s">
        <v>145</v>
      </c>
      <c r="Q42" s="51">
        <v>28400</v>
      </c>
      <c r="R42" s="65" t="s">
        <v>145</v>
      </c>
      <c r="S42" s="51">
        <v>30000</v>
      </c>
      <c r="T42" s="65" t="s">
        <v>145</v>
      </c>
      <c r="U42" s="51">
        <v>30000</v>
      </c>
      <c r="V42" s="125"/>
    </row>
    <row r="43" spans="1:22" ht="31.5">
      <c r="A43" s="200"/>
      <c r="B43" s="200"/>
      <c r="C43" s="200"/>
      <c r="D43" s="16">
        <v>7</v>
      </c>
      <c r="E43" s="16"/>
      <c r="F43" s="16"/>
      <c r="G43" s="118" t="s">
        <v>147</v>
      </c>
      <c r="H43" s="119" t="s">
        <v>150</v>
      </c>
      <c r="I43" s="16"/>
      <c r="J43" s="65"/>
      <c r="K43" s="64"/>
      <c r="L43" s="65"/>
      <c r="M43" s="42"/>
      <c r="N43" s="65" t="s">
        <v>145</v>
      </c>
      <c r="O43" s="45">
        <v>8000</v>
      </c>
      <c r="P43" s="65"/>
      <c r="Q43" s="51"/>
      <c r="R43" s="65" t="s">
        <v>145</v>
      </c>
      <c r="S43" s="51">
        <v>8000</v>
      </c>
      <c r="T43" s="65" t="s">
        <v>145</v>
      </c>
      <c r="U43" s="51">
        <v>8000</v>
      </c>
      <c r="V43" s="125"/>
    </row>
    <row r="44" spans="1:22" ht="31.5">
      <c r="A44" s="200"/>
      <c r="B44" s="200"/>
      <c r="C44" s="200"/>
      <c r="D44" s="16">
        <v>8</v>
      </c>
      <c r="E44" s="16"/>
      <c r="F44" s="16"/>
      <c r="G44" s="118" t="s">
        <v>148</v>
      </c>
      <c r="H44" s="119" t="s">
        <v>150</v>
      </c>
      <c r="I44" s="16"/>
      <c r="J44" s="65"/>
      <c r="K44" s="94"/>
      <c r="L44" s="65"/>
      <c r="M44" s="42"/>
      <c r="N44" s="65" t="s">
        <v>145</v>
      </c>
      <c r="O44" s="45">
        <v>8000</v>
      </c>
      <c r="P44" s="65"/>
      <c r="Q44" s="45"/>
      <c r="R44" s="65" t="s">
        <v>145</v>
      </c>
      <c r="S44" s="45">
        <v>8000</v>
      </c>
      <c r="T44" s="65" t="s">
        <v>145</v>
      </c>
      <c r="U44" s="45">
        <v>8000</v>
      </c>
      <c r="V44" s="125"/>
    </row>
    <row r="45" spans="1:22" ht="31.5">
      <c r="A45" s="201"/>
      <c r="B45" s="201"/>
      <c r="C45" s="201"/>
      <c r="D45" s="16">
        <v>9</v>
      </c>
      <c r="E45" s="16"/>
      <c r="F45" s="16"/>
      <c r="G45" s="118" t="s">
        <v>149</v>
      </c>
      <c r="H45" s="119" t="s">
        <v>150</v>
      </c>
      <c r="I45" s="16"/>
      <c r="J45" s="65"/>
      <c r="K45" s="94"/>
      <c r="L45" s="65"/>
      <c r="M45" s="42"/>
      <c r="N45" s="65" t="s">
        <v>145</v>
      </c>
      <c r="O45" s="45">
        <v>5000</v>
      </c>
      <c r="P45" s="65"/>
      <c r="Q45" s="45"/>
      <c r="R45" s="65" t="s">
        <v>145</v>
      </c>
      <c r="S45" s="45">
        <v>8000</v>
      </c>
      <c r="T45" s="65" t="s">
        <v>145</v>
      </c>
      <c r="U45" s="45">
        <v>8000</v>
      </c>
      <c r="V45" s="125"/>
    </row>
    <row r="46" spans="1:22" ht="72" customHeight="1">
      <c r="A46" s="199" t="s">
        <v>116</v>
      </c>
      <c r="B46" s="199" t="s">
        <v>119</v>
      </c>
      <c r="C46" s="199" t="s">
        <v>120</v>
      </c>
      <c r="D46" s="23" t="s">
        <v>7</v>
      </c>
      <c r="E46" s="22">
        <v>37</v>
      </c>
      <c r="F46" s="73" t="s">
        <v>105</v>
      </c>
      <c r="G46" s="79" t="s">
        <v>19</v>
      </c>
      <c r="H46" s="79" t="s">
        <v>20</v>
      </c>
      <c r="I46" s="23" t="s">
        <v>11</v>
      </c>
      <c r="J46" s="89" t="s">
        <v>133</v>
      </c>
      <c r="K46" s="95">
        <f>SUM(K47:K48)</f>
        <v>27000</v>
      </c>
      <c r="L46" s="89" t="s">
        <v>133</v>
      </c>
      <c r="M46" s="55">
        <f>SUM(M47:M48)</f>
        <v>29000</v>
      </c>
      <c r="N46" s="89" t="s">
        <v>133</v>
      </c>
      <c r="O46" s="56">
        <f>SUM(O47:O48)</f>
        <v>30000</v>
      </c>
      <c r="P46" s="89" t="s">
        <v>133</v>
      </c>
      <c r="Q46" s="57">
        <f>SUM(Q47:Q49)</f>
        <v>47940</v>
      </c>
      <c r="R46" s="89" t="s">
        <v>133</v>
      </c>
      <c r="S46" s="57">
        <f>SUM(S48:S49)</f>
        <v>75000</v>
      </c>
      <c r="T46" s="89" t="s">
        <v>133</v>
      </c>
      <c r="U46" s="57">
        <f>SUM(U48:U49)</f>
        <v>75000</v>
      </c>
      <c r="V46" s="125"/>
    </row>
    <row r="47" spans="1:22" ht="42">
      <c r="A47" s="200"/>
      <c r="B47" s="200"/>
      <c r="C47" s="200"/>
      <c r="D47" s="16">
        <v>1</v>
      </c>
      <c r="E47" s="16"/>
      <c r="F47" s="16"/>
      <c r="G47" s="166" t="s">
        <v>64</v>
      </c>
      <c r="H47" s="33" t="s">
        <v>98</v>
      </c>
      <c r="I47" s="16"/>
      <c r="J47" s="63" t="s">
        <v>72</v>
      </c>
      <c r="K47" s="64">
        <v>12000</v>
      </c>
      <c r="L47" s="63" t="s">
        <v>72</v>
      </c>
      <c r="M47" s="42">
        <v>14000</v>
      </c>
      <c r="N47" s="63" t="s">
        <v>72</v>
      </c>
      <c r="O47" s="45">
        <v>10000</v>
      </c>
      <c r="P47" s="162"/>
      <c r="Q47" s="163"/>
      <c r="R47" s="162"/>
      <c r="S47" s="163"/>
      <c r="T47" s="162"/>
      <c r="U47" s="163"/>
      <c r="V47" s="125"/>
    </row>
    <row r="48" spans="1:22" ht="21">
      <c r="A48" s="200"/>
      <c r="B48" s="200"/>
      <c r="C48" s="200"/>
      <c r="D48" s="16">
        <v>2</v>
      </c>
      <c r="E48" s="16"/>
      <c r="F48" s="16"/>
      <c r="G48" s="2" t="s">
        <v>47</v>
      </c>
      <c r="H48" s="33" t="s">
        <v>97</v>
      </c>
      <c r="I48" s="16"/>
      <c r="J48" s="63" t="s">
        <v>72</v>
      </c>
      <c r="K48" s="64">
        <v>15000</v>
      </c>
      <c r="L48" s="63" t="s">
        <v>72</v>
      </c>
      <c r="M48" s="42">
        <v>15000</v>
      </c>
      <c r="N48" s="63" t="s">
        <v>72</v>
      </c>
      <c r="O48" s="45">
        <v>20000</v>
      </c>
      <c r="P48" s="63" t="s">
        <v>72</v>
      </c>
      <c r="Q48" s="45">
        <v>39570</v>
      </c>
      <c r="R48" s="63" t="s">
        <v>72</v>
      </c>
      <c r="S48" s="45">
        <f>23000+27000</f>
        <v>50000</v>
      </c>
      <c r="T48" s="63" t="s">
        <v>72</v>
      </c>
      <c r="U48" s="45">
        <f>23000+27000</f>
        <v>50000</v>
      </c>
      <c r="V48" s="125"/>
    </row>
    <row r="49" spans="1:22" ht="31.5">
      <c r="A49" s="153"/>
      <c r="B49" s="153"/>
      <c r="C49" s="153"/>
      <c r="D49" s="16">
        <v>3</v>
      </c>
      <c r="E49" s="157"/>
      <c r="F49" s="16"/>
      <c r="G49" s="2" t="s">
        <v>178</v>
      </c>
      <c r="H49" s="158" t="s">
        <v>179</v>
      </c>
      <c r="I49" s="16"/>
      <c r="J49" s="63"/>
      <c r="K49" s="64"/>
      <c r="L49" s="63"/>
      <c r="M49" s="42"/>
      <c r="N49" s="63"/>
      <c r="O49" s="45"/>
      <c r="P49" s="63" t="s">
        <v>72</v>
      </c>
      <c r="Q49" s="45">
        <v>8370</v>
      </c>
      <c r="R49" s="63" t="s">
        <v>72</v>
      </c>
      <c r="S49" s="45">
        <v>25000</v>
      </c>
      <c r="T49" s="63" t="s">
        <v>72</v>
      </c>
      <c r="U49" s="45">
        <v>25000</v>
      </c>
      <c r="V49" s="125"/>
    </row>
    <row r="50" spans="1:22" ht="63.75" customHeight="1">
      <c r="A50" s="199" t="s">
        <v>121</v>
      </c>
      <c r="B50" s="199" t="s">
        <v>122</v>
      </c>
      <c r="C50" s="199" t="s">
        <v>153</v>
      </c>
      <c r="D50" s="23" t="s">
        <v>8</v>
      </c>
      <c r="E50" s="22">
        <v>37</v>
      </c>
      <c r="F50" s="73" t="s">
        <v>106</v>
      </c>
      <c r="G50" s="24" t="s">
        <v>18</v>
      </c>
      <c r="H50" s="137" t="s">
        <v>153</v>
      </c>
      <c r="I50" s="23" t="s">
        <v>11</v>
      </c>
      <c r="J50" s="89">
        <v>0.75</v>
      </c>
      <c r="K50" s="95">
        <f>SUM(K51:K55)</f>
        <v>40612</v>
      </c>
      <c r="L50" s="25">
        <v>0.75</v>
      </c>
      <c r="M50" s="55">
        <f>SUM(M51:M59)</f>
        <v>39750</v>
      </c>
      <c r="N50" s="97">
        <v>0.8</v>
      </c>
      <c r="O50" s="56">
        <f>SUM(O51:O59)</f>
        <v>28250</v>
      </c>
      <c r="P50" s="58">
        <v>0.8</v>
      </c>
      <c r="Q50" s="56">
        <f>SUM(Q51:Q59)</f>
        <v>17064</v>
      </c>
      <c r="R50" s="97">
        <v>0.85</v>
      </c>
      <c r="S50" s="56">
        <f>SUM(S51:S61)</f>
        <v>50000</v>
      </c>
      <c r="T50" s="97">
        <v>0.85</v>
      </c>
      <c r="U50" s="56">
        <f>SUM(U51:U61)</f>
        <v>75000</v>
      </c>
      <c r="V50" s="125"/>
    </row>
    <row r="51" spans="1:22" ht="42">
      <c r="A51" s="200"/>
      <c r="B51" s="200"/>
      <c r="C51" s="200"/>
      <c r="D51" s="16">
        <v>1</v>
      </c>
      <c r="E51" s="16"/>
      <c r="F51" s="16"/>
      <c r="G51" s="2" t="s">
        <v>74</v>
      </c>
      <c r="H51" s="33" t="s">
        <v>92</v>
      </c>
      <c r="I51" s="16"/>
      <c r="J51" s="63" t="s">
        <v>73</v>
      </c>
      <c r="K51" s="64">
        <v>7000</v>
      </c>
      <c r="L51" s="63" t="s">
        <v>73</v>
      </c>
      <c r="M51" s="42">
        <v>8500</v>
      </c>
      <c r="N51" s="63" t="s">
        <v>73</v>
      </c>
      <c r="O51" s="45">
        <v>6000</v>
      </c>
      <c r="P51" s="63" t="s">
        <v>73</v>
      </c>
      <c r="Q51" s="51">
        <v>7250</v>
      </c>
      <c r="R51" s="63" t="s">
        <v>73</v>
      </c>
      <c r="S51" s="51">
        <v>8000</v>
      </c>
      <c r="T51" s="63" t="s">
        <v>73</v>
      </c>
      <c r="U51" s="45">
        <v>10000</v>
      </c>
      <c r="V51" s="125"/>
    </row>
    <row r="52" spans="1:22" ht="31.5">
      <c r="A52" s="200"/>
      <c r="B52" s="200"/>
      <c r="C52" s="200"/>
      <c r="D52" s="16">
        <v>2</v>
      </c>
      <c r="E52" s="16"/>
      <c r="F52" s="16"/>
      <c r="G52" s="2" t="s">
        <v>48</v>
      </c>
      <c r="H52" s="33" t="s">
        <v>180</v>
      </c>
      <c r="I52" s="16"/>
      <c r="J52" s="63" t="s">
        <v>73</v>
      </c>
      <c r="K52" s="64">
        <v>4840</v>
      </c>
      <c r="L52" s="87" t="s">
        <v>73</v>
      </c>
      <c r="M52" s="42">
        <v>5000</v>
      </c>
      <c r="N52" s="87"/>
      <c r="O52" s="45">
        <v>5000</v>
      </c>
      <c r="P52" s="120"/>
      <c r="Q52" s="51"/>
      <c r="R52" s="87"/>
      <c r="S52" s="51"/>
      <c r="T52" s="87"/>
      <c r="U52" s="45"/>
      <c r="V52" s="125"/>
    </row>
    <row r="53" spans="1:22" ht="52.5">
      <c r="A53" s="200"/>
      <c r="B53" s="200"/>
      <c r="C53" s="200"/>
      <c r="D53" s="16">
        <v>3</v>
      </c>
      <c r="E53" s="16"/>
      <c r="F53" s="16"/>
      <c r="G53" s="2" t="s">
        <v>75</v>
      </c>
      <c r="H53" s="80" t="s">
        <v>96</v>
      </c>
      <c r="I53" s="16"/>
      <c r="J53" s="63" t="s">
        <v>73</v>
      </c>
      <c r="K53" s="64">
        <v>8772</v>
      </c>
      <c r="L53" s="63" t="s">
        <v>73</v>
      </c>
      <c r="M53" s="42">
        <v>9750</v>
      </c>
      <c r="N53" s="63"/>
      <c r="O53" s="46">
        <v>7250</v>
      </c>
      <c r="P53" s="63"/>
      <c r="Q53" s="53"/>
      <c r="R53" s="63"/>
      <c r="S53" s="53"/>
      <c r="T53" s="63"/>
      <c r="U53" s="45"/>
      <c r="V53" s="125"/>
    </row>
    <row r="54" spans="1:22" ht="21">
      <c r="A54" s="200"/>
      <c r="B54" s="200"/>
      <c r="C54" s="200"/>
      <c r="D54" s="16">
        <v>4</v>
      </c>
      <c r="E54" s="16"/>
      <c r="F54" s="16"/>
      <c r="G54" s="2" t="s">
        <v>49</v>
      </c>
      <c r="H54" s="33" t="s">
        <v>93</v>
      </c>
      <c r="I54" s="16"/>
      <c r="J54" s="63" t="s">
        <v>73</v>
      </c>
      <c r="K54" s="64">
        <v>5000</v>
      </c>
      <c r="L54" s="15" t="s">
        <v>73</v>
      </c>
      <c r="M54" s="42">
        <v>6500</v>
      </c>
      <c r="N54" s="15" t="s">
        <v>73</v>
      </c>
      <c r="O54" s="45">
        <v>5000</v>
      </c>
      <c r="P54" s="37" t="s">
        <v>73</v>
      </c>
      <c r="Q54" s="51">
        <v>4700</v>
      </c>
      <c r="R54" s="15" t="s">
        <v>73</v>
      </c>
      <c r="S54" s="51">
        <v>7000</v>
      </c>
      <c r="T54" s="15" t="s">
        <v>73</v>
      </c>
      <c r="U54" s="45">
        <v>8000</v>
      </c>
      <c r="V54" s="125"/>
    </row>
    <row r="55" spans="1:22" ht="21">
      <c r="A55" s="200"/>
      <c r="B55" s="200"/>
      <c r="C55" s="200"/>
      <c r="D55" s="16">
        <v>5</v>
      </c>
      <c r="E55" s="16"/>
      <c r="F55" s="16"/>
      <c r="G55" s="2" t="s">
        <v>76</v>
      </c>
      <c r="H55" s="33" t="s">
        <v>94</v>
      </c>
      <c r="I55" s="16"/>
      <c r="J55" s="15" t="s">
        <v>133</v>
      </c>
      <c r="K55" s="64">
        <v>15000</v>
      </c>
      <c r="L55" s="15" t="s">
        <v>133</v>
      </c>
      <c r="M55" s="42">
        <v>10000</v>
      </c>
      <c r="N55" s="15" t="s">
        <v>133</v>
      </c>
      <c r="O55" s="45">
        <v>5000</v>
      </c>
      <c r="P55" s="67"/>
      <c r="Q55" s="51"/>
      <c r="R55" s="15"/>
      <c r="S55" s="51"/>
      <c r="T55" s="15" t="s">
        <v>133</v>
      </c>
      <c r="U55" s="45">
        <v>7000</v>
      </c>
      <c r="V55" s="125"/>
    </row>
    <row r="56" spans="1:22" ht="42">
      <c r="A56" s="200"/>
      <c r="B56" s="200"/>
      <c r="C56" s="200"/>
      <c r="D56" s="16">
        <v>6</v>
      </c>
      <c r="E56" s="16"/>
      <c r="F56" s="16"/>
      <c r="G56" s="164" t="s">
        <v>182</v>
      </c>
      <c r="H56" s="161" t="s">
        <v>183</v>
      </c>
      <c r="I56" s="16"/>
      <c r="J56" s="87"/>
      <c r="K56" s="94"/>
      <c r="L56" s="15"/>
      <c r="M56" s="42"/>
      <c r="N56" s="67"/>
      <c r="O56" s="45"/>
      <c r="P56" s="67"/>
      <c r="Q56" s="51"/>
      <c r="R56" s="15" t="s">
        <v>133</v>
      </c>
      <c r="S56" s="51">
        <v>7000</v>
      </c>
      <c r="T56" s="15" t="s">
        <v>133</v>
      </c>
      <c r="U56" s="45">
        <v>10000</v>
      </c>
      <c r="V56" s="125"/>
    </row>
    <row r="57" spans="1:22" ht="21">
      <c r="A57" s="200"/>
      <c r="B57" s="200"/>
      <c r="C57" s="200"/>
      <c r="D57" s="16">
        <v>7</v>
      </c>
      <c r="E57" s="16"/>
      <c r="F57" s="16"/>
      <c r="G57" s="2" t="s">
        <v>175</v>
      </c>
      <c r="H57" s="161" t="s">
        <v>176</v>
      </c>
      <c r="I57" s="16"/>
      <c r="J57" s="87"/>
      <c r="K57" s="94"/>
      <c r="L57" s="15"/>
      <c r="M57" s="42"/>
      <c r="N57" s="15"/>
      <c r="O57" s="45"/>
      <c r="P57" s="15"/>
      <c r="Q57" s="51"/>
      <c r="R57" s="15" t="s">
        <v>73</v>
      </c>
      <c r="S57" s="51">
        <v>7000</v>
      </c>
      <c r="T57" s="15" t="s">
        <v>73</v>
      </c>
      <c r="U57" s="45">
        <v>8000</v>
      </c>
      <c r="V57" s="125"/>
    </row>
    <row r="58" spans="1:22" ht="31.5">
      <c r="A58" s="200"/>
      <c r="B58" s="200"/>
      <c r="C58" s="200"/>
      <c r="D58" s="16">
        <v>8</v>
      </c>
      <c r="E58" s="16"/>
      <c r="F58" s="16"/>
      <c r="G58" s="2" t="s">
        <v>70</v>
      </c>
      <c r="H58" s="80" t="s">
        <v>128</v>
      </c>
      <c r="I58" s="16"/>
      <c r="J58" s="87"/>
      <c r="K58" s="94"/>
      <c r="L58" s="15"/>
      <c r="M58" s="42"/>
      <c r="N58" s="15"/>
      <c r="O58" s="45"/>
      <c r="P58" s="15" t="s">
        <v>73</v>
      </c>
      <c r="Q58" s="51">
        <v>5114</v>
      </c>
      <c r="R58" s="15" t="s">
        <v>73</v>
      </c>
      <c r="S58" s="51">
        <v>7000</v>
      </c>
      <c r="T58" s="15" t="s">
        <v>73</v>
      </c>
      <c r="U58" s="45">
        <v>8000</v>
      </c>
      <c r="V58" s="125"/>
    </row>
    <row r="59" spans="1:22" ht="21">
      <c r="A59" s="200"/>
      <c r="B59" s="200"/>
      <c r="C59" s="200"/>
      <c r="D59" s="16">
        <v>9</v>
      </c>
      <c r="E59" s="16"/>
      <c r="F59" s="16"/>
      <c r="G59" s="2" t="s">
        <v>181</v>
      </c>
      <c r="H59" s="161" t="s">
        <v>177</v>
      </c>
      <c r="I59" s="16"/>
      <c r="J59" s="87"/>
      <c r="K59" s="94"/>
      <c r="L59" s="15"/>
      <c r="M59" s="42"/>
      <c r="N59" s="87"/>
      <c r="O59" s="45"/>
      <c r="P59" s="87"/>
      <c r="Q59" s="51"/>
      <c r="R59" s="15" t="s">
        <v>133</v>
      </c>
      <c r="S59" s="51">
        <v>7000</v>
      </c>
      <c r="T59" s="15" t="s">
        <v>133</v>
      </c>
      <c r="U59" s="45">
        <v>8000</v>
      </c>
      <c r="V59" s="125"/>
    </row>
    <row r="60" spans="1:22" ht="31.5">
      <c r="A60" s="200"/>
      <c r="B60" s="200"/>
      <c r="C60" s="200"/>
      <c r="D60" s="16">
        <v>10</v>
      </c>
      <c r="E60" s="16"/>
      <c r="F60" s="16"/>
      <c r="G60" s="159" t="s">
        <v>187</v>
      </c>
      <c r="H60" s="161" t="s">
        <v>186</v>
      </c>
      <c r="I60" s="16"/>
      <c r="J60" s="87"/>
      <c r="K60" s="94"/>
      <c r="L60" s="15"/>
      <c r="M60" s="42"/>
      <c r="N60" s="87"/>
      <c r="O60" s="45"/>
      <c r="P60" s="122"/>
      <c r="Q60" s="51"/>
      <c r="R60" s="15"/>
      <c r="S60" s="51"/>
      <c r="T60" s="15" t="s">
        <v>133</v>
      </c>
      <c r="U60" s="51">
        <v>8000</v>
      </c>
      <c r="V60" s="125"/>
    </row>
    <row r="61" spans="1:22" ht="31.5">
      <c r="A61" s="201"/>
      <c r="B61" s="201"/>
      <c r="C61" s="201"/>
      <c r="D61" s="16">
        <v>11</v>
      </c>
      <c r="E61" s="126"/>
      <c r="G61" s="121" t="s">
        <v>151</v>
      </c>
      <c r="H61" s="119" t="s">
        <v>152</v>
      </c>
      <c r="I61" s="114"/>
      <c r="J61" s="115"/>
      <c r="K61" s="115"/>
      <c r="L61" s="116"/>
      <c r="M61" s="117"/>
      <c r="N61" s="122"/>
      <c r="O61" s="46"/>
      <c r="P61" s="122"/>
      <c r="Q61" s="51"/>
      <c r="R61" s="15" t="s">
        <v>133</v>
      </c>
      <c r="S61" s="51">
        <v>7000</v>
      </c>
      <c r="T61" s="15" t="s">
        <v>133</v>
      </c>
      <c r="U61" s="51">
        <v>8000</v>
      </c>
      <c r="V61" s="125"/>
    </row>
    <row r="62" spans="1:22" ht="33" customHeight="1">
      <c r="A62" s="199" t="s">
        <v>121</v>
      </c>
      <c r="B62" s="197" t="s">
        <v>123</v>
      </c>
      <c r="C62" s="199" t="s">
        <v>22</v>
      </c>
      <c r="D62" s="23" t="s">
        <v>50</v>
      </c>
      <c r="E62" s="22">
        <v>37</v>
      </c>
      <c r="F62" s="23">
        <v>10</v>
      </c>
      <c r="G62" s="24" t="s">
        <v>21</v>
      </c>
      <c r="H62" s="79" t="s">
        <v>22</v>
      </c>
      <c r="I62" s="23" t="s">
        <v>23</v>
      </c>
      <c r="J62" s="23" t="s">
        <v>24</v>
      </c>
      <c r="K62" s="56">
        <v>0</v>
      </c>
      <c r="L62" s="24" t="s">
        <v>25</v>
      </c>
      <c r="M62" s="55">
        <v>0</v>
      </c>
      <c r="N62" s="25" t="s">
        <v>124</v>
      </c>
      <c r="O62" s="56">
        <f>SUM(O63:O64)</f>
        <v>5500</v>
      </c>
      <c r="P62" s="58" t="s">
        <v>125</v>
      </c>
      <c r="Q62" s="57">
        <f>SUM(Q63:Q64)</f>
        <v>4195</v>
      </c>
      <c r="R62" s="58" t="s">
        <v>126</v>
      </c>
      <c r="S62" s="57">
        <f>SUM(S63:S64)</f>
        <v>35000</v>
      </c>
      <c r="T62" s="58" t="s">
        <v>127</v>
      </c>
      <c r="U62" s="57">
        <f>SUM(U63:U64)</f>
        <v>55000</v>
      </c>
      <c r="V62" s="125"/>
    </row>
    <row r="63" spans="1:22" ht="21">
      <c r="A63" s="200"/>
      <c r="B63" s="198"/>
      <c r="C63" s="200"/>
      <c r="D63" s="16">
        <v>1</v>
      </c>
      <c r="E63" s="16"/>
      <c r="F63" s="16"/>
      <c r="G63" s="80" t="s">
        <v>65</v>
      </c>
      <c r="H63" s="33" t="s">
        <v>95</v>
      </c>
      <c r="I63" s="16"/>
      <c r="J63" s="19"/>
      <c r="K63" s="41"/>
      <c r="L63" s="19"/>
      <c r="M63" s="41"/>
      <c r="N63" s="16" t="s">
        <v>133</v>
      </c>
      <c r="O63" s="45">
        <v>3000</v>
      </c>
      <c r="P63" s="16" t="s">
        <v>133</v>
      </c>
      <c r="Q63" s="51">
        <v>2195</v>
      </c>
      <c r="R63" s="16" t="s">
        <v>133</v>
      </c>
      <c r="S63" s="51">
        <v>20000</v>
      </c>
      <c r="T63" s="19" t="s">
        <v>133</v>
      </c>
      <c r="U63" s="51">
        <v>25000</v>
      </c>
      <c r="V63" s="125"/>
    </row>
    <row r="64" spans="1:22" ht="21">
      <c r="A64" s="200"/>
      <c r="B64" s="198"/>
      <c r="C64" s="200"/>
      <c r="D64" s="16">
        <v>2</v>
      </c>
      <c r="E64" s="16"/>
      <c r="F64" s="16"/>
      <c r="G64" s="80" t="s">
        <v>0</v>
      </c>
      <c r="H64" s="33" t="s">
        <v>129</v>
      </c>
      <c r="I64" s="16"/>
      <c r="J64" s="16"/>
      <c r="K64" s="41"/>
      <c r="L64" s="16"/>
      <c r="M64" s="41"/>
      <c r="N64" s="16" t="s">
        <v>130</v>
      </c>
      <c r="O64" s="45">
        <v>2500</v>
      </c>
      <c r="P64" s="16" t="s">
        <v>130</v>
      </c>
      <c r="Q64" s="51">
        <v>2000</v>
      </c>
      <c r="R64" s="16" t="s">
        <v>130</v>
      </c>
      <c r="S64" s="51">
        <v>15000</v>
      </c>
      <c r="T64" s="19" t="s">
        <v>130</v>
      </c>
      <c r="U64" s="51">
        <v>30000</v>
      </c>
      <c r="V64" s="125"/>
    </row>
    <row r="65" spans="1:22" ht="24.75">
      <c r="A65" s="113"/>
      <c r="B65" s="112"/>
      <c r="C65" s="113"/>
      <c r="D65" s="91" t="s">
        <v>154</v>
      </c>
      <c r="E65" s="128"/>
      <c r="F65" s="128">
        <v>11</v>
      </c>
      <c r="G65" s="129" t="s">
        <v>155</v>
      </c>
      <c r="H65" s="129" t="s">
        <v>156</v>
      </c>
      <c r="I65" s="127"/>
      <c r="J65" s="127"/>
      <c r="K65" s="132">
        <v>0</v>
      </c>
      <c r="L65" s="59"/>
      <c r="M65" s="156">
        <v>0</v>
      </c>
      <c r="N65" s="59" t="s">
        <v>133</v>
      </c>
      <c r="O65" s="131">
        <f>SUM(O66:O67)</f>
        <v>30000</v>
      </c>
      <c r="P65" s="130"/>
      <c r="Q65" s="135">
        <f>SUM(Q66:Q67)</f>
        <v>9910</v>
      </c>
      <c r="R65" s="127"/>
      <c r="S65" s="135">
        <f>SUM(S66:S67)</f>
        <v>20000</v>
      </c>
      <c r="T65" s="59"/>
      <c r="U65" s="135">
        <f>SUM(U66:U67)</f>
        <v>20000</v>
      </c>
      <c r="V65" s="125"/>
    </row>
    <row r="66" spans="1:22" ht="21">
      <c r="A66" s="113"/>
      <c r="B66" s="112"/>
      <c r="C66" s="113"/>
      <c r="D66" s="16">
        <v>1</v>
      </c>
      <c r="E66" s="123"/>
      <c r="F66" s="123"/>
      <c r="G66" s="119" t="s">
        <v>157</v>
      </c>
      <c r="H66" s="119" t="s">
        <v>184</v>
      </c>
      <c r="I66" s="124"/>
      <c r="J66" s="16"/>
      <c r="K66" s="94"/>
      <c r="L66" s="19"/>
      <c r="M66" s="41"/>
      <c r="N66" s="19" t="s">
        <v>133</v>
      </c>
      <c r="O66" s="45">
        <v>30000</v>
      </c>
      <c r="P66" s="19"/>
      <c r="Q66" s="51">
        <v>9910</v>
      </c>
      <c r="R66" s="19" t="s">
        <v>133</v>
      </c>
      <c r="S66" s="51">
        <v>20000</v>
      </c>
      <c r="T66" s="19" t="s">
        <v>133</v>
      </c>
      <c r="U66" s="51">
        <v>20000</v>
      </c>
      <c r="V66" s="125"/>
    </row>
    <row r="67" spans="1:22" ht="21">
      <c r="A67" s="113"/>
      <c r="B67" s="112"/>
      <c r="C67" s="113"/>
      <c r="D67" s="16">
        <v>2</v>
      </c>
      <c r="E67" s="123"/>
      <c r="F67" s="123"/>
      <c r="G67" s="119" t="s">
        <v>158</v>
      </c>
      <c r="H67" s="119" t="s">
        <v>159</v>
      </c>
      <c r="I67" s="124"/>
      <c r="J67" s="16"/>
      <c r="K67" s="94"/>
      <c r="L67" s="19"/>
      <c r="M67" s="41"/>
      <c r="N67" s="19"/>
      <c r="O67" s="45"/>
      <c r="P67" s="19"/>
      <c r="Q67" s="51"/>
      <c r="R67" s="19"/>
      <c r="S67" s="51"/>
      <c r="T67" s="19"/>
      <c r="U67" s="51"/>
      <c r="V67" s="125"/>
    </row>
    <row r="68" spans="1:22" ht="21" customHeight="1">
      <c r="A68" s="74"/>
      <c r="B68" s="74"/>
      <c r="C68" s="74"/>
      <c r="D68" s="71"/>
      <c r="E68" s="69"/>
      <c r="F68" s="69"/>
      <c r="G68" s="203" t="s">
        <v>131</v>
      </c>
      <c r="H68" s="204"/>
      <c r="I68" s="90"/>
      <c r="J68" s="91"/>
      <c r="K68" s="132">
        <f>SUM(K8+K20+K29+K36+K46+K50+K62+K65)</f>
        <v>371318.8</v>
      </c>
      <c r="L68" s="133"/>
      <c r="M68" s="134">
        <f>SUM(M8+M20+M29+M36+M46+M50+M62+M65)</f>
        <v>374822.43700000003</v>
      </c>
      <c r="N68" s="131"/>
      <c r="O68" s="131">
        <f>SUM(O8+O20+O29+O36+O46+O50+O62+O65)</f>
        <v>410716.603</v>
      </c>
      <c r="P68" s="135"/>
      <c r="Q68" s="131">
        <f>SUM(Q8+Q20+Q29+Q36+Q46+Q50+Q62+Q65)</f>
        <v>427305</v>
      </c>
      <c r="R68" s="131"/>
      <c r="S68" s="131">
        <f>SUM(S8+S20+S29+S36+S46+S50+S62+S65)</f>
        <v>530000</v>
      </c>
      <c r="T68" s="131"/>
      <c r="U68" s="131">
        <f>SUM(U8+U20+U29+U36+U46+U50+U62+U65)</f>
        <v>575000</v>
      </c>
      <c r="V68" s="125"/>
    </row>
    <row r="69" spans="1:22">
      <c r="M69" s="60"/>
    </row>
    <row r="70" spans="1:22" ht="46.5" customHeight="1">
      <c r="M70" s="61"/>
    </row>
    <row r="71" spans="1:22">
      <c r="M71" s="61"/>
    </row>
    <row r="72" spans="1:22">
      <c r="M72" s="61"/>
    </row>
    <row r="73" spans="1:22">
      <c r="M73" s="61"/>
    </row>
    <row r="74" spans="1:22">
      <c r="M74" s="61"/>
    </row>
    <row r="75" spans="1:22">
      <c r="M75" s="61"/>
    </row>
    <row r="76" spans="1:22">
      <c r="M76" s="61"/>
    </row>
    <row r="77" spans="1:22">
      <c r="M77" s="61"/>
    </row>
    <row r="78" spans="1:22">
      <c r="M78" s="61"/>
    </row>
    <row r="79" spans="1:22">
      <c r="M79" s="61"/>
    </row>
    <row r="80" spans="1:22">
      <c r="M80" s="61"/>
    </row>
    <row r="81" spans="13:13">
      <c r="M81" s="61"/>
    </row>
    <row r="82" spans="13:13">
      <c r="M82" s="61"/>
    </row>
    <row r="83" spans="13:13">
      <c r="M83" s="61"/>
    </row>
    <row r="84" spans="13:13">
      <c r="M84" s="61"/>
    </row>
    <row r="85" spans="13:13">
      <c r="M85" s="61"/>
    </row>
    <row r="86" spans="13:13">
      <c r="M86" s="61"/>
    </row>
    <row r="87" spans="13:13">
      <c r="M87" s="61"/>
    </row>
    <row r="88" spans="13:13">
      <c r="M88" s="61"/>
    </row>
    <row r="89" spans="13:13">
      <c r="M89" s="61"/>
    </row>
    <row r="90" spans="13:13">
      <c r="M90" s="61"/>
    </row>
    <row r="91" spans="13:13">
      <c r="M91" s="61"/>
    </row>
    <row r="92" spans="13:13">
      <c r="M92" s="61"/>
    </row>
    <row r="93" spans="13:13">
      <c r="M93" s="61"/>
    </row>
    <row r="94" spans="13:13">
      <c r="M94" s="61"/>
    </row>
    <row r="95" spans="13:13">
      <c r="M95" s="61"/>
    </row>
    <row r="96" spans="13:13">
      <c r="M96" s="61"/>
    </row>
    <row r="97" spans="13:13">
      <c r="M97" s="61"/>
    </row>
    <row r="98" spans="13:13">
      <c r="M98" s="61"/>
    </row>
    <row r="99" spans="13:13">
      <c r="M99" s="61"/>
    </row>
    <row r="100" spans="13:13">
      <c r="M100" s="61"/>
    </row>
    <row r="101" spans="13:13">
      <c r="M101" s="61"/>
    </row>
    <row r="102" spans="13:13">
      <c r="M102" s="61"/>
    </row>
    <row r="103" spans="13:13">
      <c r="M103" s="61"/>
    </row>
    <row r="104" spans="13:13">
      <c r="M104" s="61"/>
    </row>
    <row r="105" spans="13:13">
      <c r="M105" s="61"/>
    </row>
    <row r="106" spans="13:13">
      <c r="M106" s="61"/>
    </row>
    <row r="107" spans="13:13">
      <c r="M107" s="61"/>
    </row>
    <row r="108" spans="13:13">
      <c r="M108" s="61"/>
    </row>
    <row r="109" spans="13:13">
      <c r="M109" s="61"/>
    </row>
    <row r="110" spans="13:13">
      <c r="M110" s="61"/>
    </row>
    <row r="111" spans="13:13">
      <c r="M111" s="61"/>
    </row>
    <row r="112" spans="13:13">
      <c r="M112" s="61"/>
    </row>
    <row r="113" spans="13:13">
      <c r="M113" s="61"/>
    </row>
    <row r="114" spans="13:13">
      <c r="M114" s="61"/>
    </row>
    <row r="115" spans="13:13">
      <c r="M115" s="61"/>
    </row>
    <row r="116" spans="13:13">
      <c r="M116" s="61"/>
    </row>
    <row r="117" spans="13:13">
      <c r="M117" s="61"/>
    </row>
    <row r="118" spans="13:13">
      <c r="M118" s="61"/>
    </row>
    <row r="119" spans="13:13">
      <c r="M119" s="61"/>
    </row>
    <row r="120" spans="13:13">
      <c r="M120" s="61"/>
    </row>
    <row r="121" spans="13:13">
      <c r="M121" s="61"/>
    </row>
    <row r="122" spans="13:13">
      <c r="M122" s="61"/>
    </row>
    <row r="123" spans="13:13">
      <c r="M123" s="61"/>
    </row>
    <row r="124" spans="13:13">
      <c r="M124" s="61"/>
    </row>
    <row r="125" spans="13:13">
      <c r="M125" s="61"/>
    </row>
    <row r="126" spans="13:13">
      <c r="M126" s="61"/>
    </row>
    <row r="127" spans="13:13">
      <c r="M127" s="61"/>
    </row>
    <row r="128" spans="13:13">
      <c r="M128" s="61"/>
    </row>
    <row r="129" spans="13:13">
      <c r="M129" s="61"/>
    </row>
    <row r="130" spans="13:13">
      <c r="M130" s="61"/>
    </row>
    <row r="131" spans="13:13">
      <c r="M131" s="61"/>
    </row>
    <row r="132" spans="13:13">
      <c r="M132" s="61"/>
    </row>
    <row r="133" spans="13:13">
      <c r="M133" s="61"/>
    </row>
    <row r="134" spans="13:13">
      <c r="M134" s="61"/>
    </row>
    <row r="135" spans="13:13">
      <c r="M135" s="61"/>
    </row>
    <row r="136" spans="13:13">
      <c r="M136" s="61"/>
    </row>
    <row r="137" spans="13:13">
      <c r="M137" s="61"/>
    </row>
    <row r="138" spans="13:13">
      <c r="M138" s="61"/>
    </row>
    <row r="139" spans="13:13">
      <c r="M139" s="61"/>
    </row>
    <row r="140" spans="13:13">
      <c r="M140" s="61"/>
    </row>
    <row r="141" spans="13:13">
      <c r="M141" s="61"/>
    </row>
    <row r="142" spans="13:13">
      <c r="M142" s="61"/>
    </row>
    <row r="143" spans="13:13">
      <c r="M143" s="61"/>
    </row>
    <row r="144" spans="13:13">
      <c r="M144" s="61"/>
    </row>
    <row r="145" spans="13:13">
      <c r="M145" s="61"/>
    </row>
    <row r="146" spans="13:13">
      <c r="M146" s="61"/>
    </row>
    <row r="147" spans="13:13">
      <c r="M147" s="61"/>
    </row>
    <row r="148" spans="13:13">
      <c r="M148" s="61"/>
    </row>
    <row r="149" spans="13:13">
      <c r="M149" s="61"/>
    </row>
    <row r="150" spans="13:13">
      <c r="M150" s="61"/>
    </row>
    <row r="151" spans="13:13">
      <c r="M151" s="61"/>
    </row>
    <row r="152" spans="13:13">
      <c r="M152" s="61"/>
    </row>
    <row r="153" spans="13:13">
      <c r="M153" s="61"/>
    </row>
    <row r="154" spans="13:13">
      <c r="M154" s="61"/>
    </row>
    <row r="155" spans="13:13">
      <c r="M155" s="61"/>
    </row>
    <row r="156" spans="13:13">
      <c r="M156" s="61"/>
    </row>
    <row r="157" spans="13:13">
      <c r="M157" s="61"/>
    </row>
    <row r="158" spans="13:13">
      <c r="M158" s="61"/>
    </row>
    <row r="159" spans="13:13">
      <c r="M159" s="61"/>
    </row>
    <row r="160" spans="13:13">
      <c r="M160" s="61"/>
    </row>
    <row r="161" spans="13:13">
      <c r="M161" s="61"/>
    </row>
    <row r="162" spans="13:13">
      <c r="M162" s="61"/>
    </row>
    <row r="163" spans="13:13">
      <c r="M163" s="61"/>
    </row>
    <row r="164" spans="13:13">
      <c r="M164" s="61"/>
    </row>
    <row r="165" spans="13:13">
      <c r="M165" s="61"/>
    </row>
    <row r="166" spans="13:13">
      <c r="M166" s="61"/>
    </row>
    <row r="167" spans="13:13">
      <c r="M167" s="61"/>
    </row>
    <row r="168" spans="13:13">
      <c r="M168" s="61"/>
    </row>
    <row r="169" spans="13:13">
      <c r="M169" s="61"/>
    </row>
    <row r="170" spans="13:13">
      <c r="M170" s="61"/>
    </row>
    <row r="171" spans="13:13">
      <c r="M171" s="61"/>
    </row>
    <row r="172" spans="13:13">
      <c r="M172" s="61"/>
    </row>
    <row r="173" spans="13:13">
      <c r="M173" s="61"/>
    </row>
    <row r="174" spans="13:13">
      <c r="M174" s="61"/>
    </row>
    <row r="175" spans="13:13">
      <c r="M175" s="61"/>
    </row>
    <row r="176" spans="13:13">
      <c r="M176" s="61"/>
    </row>
    <row r="177" spans="13:13">
      <c r="M177" s="61"/>
    </row>
    <row r="178" spans="13:13">
      <c r="M178" s="61"/>
    </row>
    <row r="179" spans="13:13">
      <c r="M179" s="61"/>
    </row>
    <row r="180" spans="13:13">
      <c r="M180" s="61"/>
    </row>
    <row r="181" spans="13:13">
      <c r="M181" s="61"/>
    </row>
    <row r="182" spans="13:13">
      <c r="M182" s="61"/>
    </row>
    <row r="183" spans="13:13">
      <c r="M183" s="61"/>
    </row>
    <row r="184" spans="13:13">
      <c r="M184" s="61"/>
    </row>
    <row r="185" spans="13:13">
      <c r="M185" s="61"/>
    </row>
    <row r="186" spans="13:13">
      <c r="M186" s="61"/>
    </row>
    <row r="187" spans="13:13">
      <c r="M187" s="61"/>
    </row>
    <row r="188" spans="13:13">
      <c r="M188" s="61"/>
    </row>
    <row r="189" spans="13:13">
      <c r="M189" s="61"/>
    </row>
    <row r="190" spans="13:13">
      <c r="M190" s="61"/>
    </row>
    <row r="191" spans="13:13">
      <c r="M191" s="61"/>
    </row>
    <row r="192" spans="13:13">
      <c r="M192" s="61"/>
    </row>
    <row r="193" spans="13:13">
      <c r="M193" s="61"/>
    </row>
    <row r="292" spans="13:21">
      <c r="M292" s="43"/>
      <c r="O292" s="49"/>
      <c r="P292" s="35"/>
      <c r="Q292" s="49"/>
      <c r="R292" s="35"/>
      <c r="S292" s="49"/>
      <c r="T292" s="35"/>
      <c r="U292" s="49"/>
    </row>
    <row r="293" spans="13:21">
      <c r="M293" s="43"/>
      <c r="O293" s="49"/>
      <c r="P293" s="35"/>
      <c r="Q293" s="49"/>
      <c r="R293" s="35"/>
      <c r="S293" s="49"/>
      <c r="T293" s="35"/>
      <c r="U293" s="49"/>
    </row>
    <row r="294" spans="13:21">
      <c r="M294" s="43"/>
      <c r="O294" s="49"/>
      <c r="P294" s="35"/>
      <c r="Q294" s="49"/>
      <c r="R294" s="35"/>
      <c r="S294" s="49"/>
      <c r="T294" s="35"/>
      <c r="U294" s="49"/>
    </row>
    <row r="295" spans="13:21">
      <c r="M295" s="43"/>
      <c r="O295" s="49"/>
      <c r="P295" s="35"/>
      <c r="Q295" s="49"/>
      <c r="R295" s="35"/>
      <c r="S295" s="49"/>
      <c r="T295" s="35"/>
      <c r="U295" s="49"/>
    </row>
    <row r="296" spans="13:21">
      <c r="M296" s="43"/>
      <c r="O296" s="49"/>
      <c r="P296" s="35"/>
      <c r="Q296" s="49"/>
      <c r="R296" s="35"/>
      <c r="S296" s="49"/>
      <c r="T296" s="35"/>
      <c r="U296" s="49"/>
    </row>
    <row r="297" spans="13:21">
      <c r="M297" s="43"/>
      <c r="O297" s="49"/>
      <c r="P297" s="35"/>
      <c r="Q297" s="49"/>
      <c r="R297" s="35"/>
      <c r="S297" s="49"/>
      <c r="T297" s="35"/>
      <c r="U297" s="49"/>
    </row>
    <row r="298" spans="13:21">
      <c r="M298" s="43"/>
      <c r="O298" s="49"/>
      <c r="P298" s="35"/>
      <c r="Q298" s="49"/>
      <c r="R298" s="35"/>
      <c r="S298" s="49"/>
      <c r="T298" s="35"/>
      <c r="U298" s="49"/>
    </row>
    <row r="299" spans="13:21">
      <c r="M299" s="43"/>
      <c r="O299" s="49"/>
      <c r="P299" s="35"/>
      <c r="Q299" s="49"/>
      <c r="R299" s="35"/>
      <c r="S299" s="49"/>
      <c r="T299" s="35"/>
      <c r="U299" s="49"/>
    </row>
    <row r="300" spans="13:21">
      <c r="M300" s="43"/>
      <c r="O300" s="49"/>
      <c r="P300" s="35"/>
      <c r="Q300" s="49"/>
      <c r="R300" s="35"/>
      <c r="S300" s="49"/>
      <c r="T300" s="35"/>
      <c r="U300" s="49"/>
    </row>
    <row r="301" spans="13:21">
      <c r="M301" s="43"/>
      <c r="O301" s="49"/>
      <c r="P301" s="35"/>
      <c r="Q301" s="49"/>
      <c r="R301" s="35"/>
      <c r="S301" s="49"/>
      <c r="T301" s="35"/>
      <c r="U301" s="49"/>
    </row>
    <row r="302" spans="13:21">
      <c r="M302" s="43"/>
      <c r="O302" s="49"/>
      <c r="P302" s="35"/>
      <c r="Q302" s="49"/>
      <c r="R302" s="35"/>
      <c r="S302" s="49"/>
      <c r="T302" s="35"/>
      <c r="U302" s="49"/>
    </row>
    <row r="303" spans="13:21">
      <c r="M303" s="43"/>
      <c r="O303" s="49"/>
      <c r="P303" s="35"/>
      <c r="Q303" s="49"/>
      <c r="R303" s="35"/>
      <c r="S303" s="49"/>
      <c r="T303" s="35"/>
      <c r="U303" s="49"/>
    </row>
    <row r="304" spans="13:21">
      <c r="M304" s="43"/>
      <c r="O304" s="49"/>
      <c r="P304" s="35"/>
      <c r="Q304" s="49"/>
      <c r="R304" s="35"/>
      <c r="S304" s="49"/>
      <c r="T304" s="35"/>
      <c r="U304" s="49"/>
    </row>
    <row r="305" spans="13:21">
      <c r="M305" s="43"/>
      <c r="O305" s="49"/>
      <c r="P305" s="35"/>
      <c r="Q305" s="49"/>
      <c r="R305" s="35"/>
      <c r="S305" s="49"/>
      <c r="T305" s="35"/>
      <c r="U305" s="49"/>
    </row>
    <row r="306" spans="13:21">
      <c r="M306" s="43"/>
      <c r="O306" s="49"/>
      <c r="P306" s="35"/>
      <c r="Q306" s="49"/>
      <c r="R306" s="35"/>
      <c r="S306" s="49"/>
      <c r="T306" s="35"/>
      <c r="U306" s="49"/>
    </row>
    <row r="307" spans="13:21">
      <c r="M307" s="43"/>
      <c r="O307" s="49"/>
      <c r="P307" s="35"/>
      <c r="Q307" s="49"/>
      <c r="R307" s="35"/>
      <c r="S307" s="49"/>
      <c r="T307" s="35"/>
      <c r="U307" s="49"/>
    </row>
    <row r="308" spans="13:21">
      <c r="M308" s="43"/>
      <c r="O308" s="49"/>
      <c r="P308" s="35"/>
      <c r="Q308" s="49"/>
      <c r="R308" s="35"/>
      <c r="S308" s="49"/>
      <c r="T308" s="35"/>
      <c r="U308" s="49"/>
    </row>
    <row r="309" spans="13:21">
      <c r="M309" s="43"/>
      <c r="O309" s="49"/>
      <c r="P309" s="35"/>
      <c r="Q309" s="49"/>
      <c r="R309" s="35"/>
      <c r="S309" s="49"/>
      <c r="T309" s="35"/>
      <c r="U309" s="49"/>
    </row>
    <row r="310" spans="13:21">
      <c r="M310" s="43"/>
      <c r="O310" s="49"/>
      <c r="P310" s="35"/>
      <c r="Q310" s="49"/>
      <c r="R310" s="35"/>
      <c r="S310" s="49"/>
      <c r="T310" s="35"/>
      <c r="U310" s="49"/>
    </row>
    <row r="311" spans="13:21">
      <c r="M311" s="43"/>
      <c r="O311" s="49"/>
      <c r="P311" s="35"/>
      <c r="Q311" s="49"/>
      <c r="R311" s="35"/>
      <c r="S311" s="49"/>
      <c r="T311" s="35"/>
      <c r="U311" s="49"/>
    </row>
    <row r="312" spans="13:21">
      <c r="M312" s="43"/>
      <c r="O312" s="49"/>
      <c r="P312" s="35"/>
      <c r="Q312" s="49"/>
      <c r="R312" s="35"/>
      <c r="S312" s="49"/>
      <c r="T312" s="35"/>
      <c r="U312" s="49"/>
    </row>
    <row r="313" spans="13:21">
      <c r="M313" s="43"/>
      <c r="O313" s="49"/>
      <c r="P313" s="35"/>
      <c r="Q313" s="49"/>
      <c r="R313" s="35"/>
      <c r="S313" s="49"/>
      <c r="T313" s="35"/>
      <c r="U313" s="49"/>
    </row>
    <row r="314" spans="13:21">
      <c r="M314" s="43"/>
      <c r="O314" s="49"/>
      <c r="P314" s="35"/>
      <c r="Q314" s="49"/>
      <c r="R314" s="35"/>
      <c r="S314" s="49"/>
      <c r="T314" s="35"/>
      <c r="U314" s="49"/>
    </row>
    <row r="315" spans="13:21">
      <c r="M315" s="43"/>
      <c r="O315" s="49"/>
      <c r="P315" s="35"/>
      <c r="Q315" s="49"/>
      <c r="R315" s="35"/>
      <c r="S315" s="49"/>
      <c r="T315" s="35"/>
      <c r="U315" s="49"/>
    </row>
    <row r="316" spans="13:21">
      <c r="M316" s="43"/>
      <c r="O316" s="49"/>
      <c r="P316" s="35"/>
      <c r="Q316" s="49"/>
      <c r="R316" s="35"/>
      <c r="S316" s="49"/>
      <c r="T316" s="35"/>
      <c r="U316" s="49"/>
    </row>
    <row r="317" spans="13:21">
      <c r="M317" s="43"/>
      <c r="O317" s="49"/>
      <c r="P317" s="35"/>
      <c r="Q317" s="49"/>
      <c r="R317" s="35"/>
      <c r="S317" s="49"/>
      <c r="T317" s="35"/>
      <c r="U317" s="49"/>
    </row>
    <row r="318" spans="13:21">
      <c r="M318" s="43"/>
      <c r="O318" s="49"/>
      <c r="P318" s="35"/>
      <c r="Q318" s="49"/>
      <c r="R318" s="35"/>
      <c r="S318" s="49"/>
      <c r="T318" s="35"/>
      <c r="U318" s="49"/>
    </row>
    <row r="319" spans="13:21">
      <c r="M319" s="43"/>
      <c r="O319" s="49"/>
      <c r="P319" s="35"/>
      <c r="Q319" s="49"/>
      <c r="R319" s="35"/>
      <c r="S319" s="49"/>
      <c r="T319" s="35"/>
      <c r="U319" s="49"/>
    </row>
    <row r="320" spans="13:21">
      <c r="M320" s="43"/>
      <c r="O320" s="49"/>
      <c r="P320" s="35"/>
      <c r="Q320" s="49"/>
      <c r="R320" s="35"/>
      <c r="S320" s="49"/>
      <c r="T320" s="35"/>
      <c r="U320" s="49"/>
    </row>
    <row r="321" spans="13:21">
      <c r="M321" s="43"/>
      <c r="O321" s="49"/>
      <c r="P321" s="35"/>
      <c r="Q321" s="49"/>
      <c r="R321" s="35"/>
      <c r="S321" s="49"/>
      <c r="T321" s="35"/>
      <c r="U321" s="49"/>
    </row>
    <row r="322" spans="13:21">
      <c r="M322" s="43"/>
      <c r="O322" s="49"/>
      <c r="P322" s="35"/>
      <c r="Q322" s="49"/>
      <c r="R322" s="35"/>
      <c r="S322" s="49"/>
      <c r="T322" s="35"/>
      <c r="U322" s="49"/>
    </row>
    <row r="323" spans="13:21">
      <c r="M323" s="43"/>
      <c r="O323" s="49"/>
      <c r="P323" s="35"/>
      <c r="Q323" s="49"/>
      <c r="R323" s="35"/>
      <c r="S323" s="49"/>
      <c r="T323" s="35"/>
      <c r="U323" s="49"/>
    </row>
    <row r="324" spans="13:21">
      <c r="M324" s="43"/>
      <c r="O324" s="49"/>
      <c r="P324" s="35"/>
      <c r="Q324" s="49"/>
      <c r="R324" s="35"/>
      <c r="S324" s="49"/>
      <c r="T324" s="35"/>
      <c r="U324" s="49"/>
    </row>
    <row r="325" spans="13:21">
      <c r="M325" s="43"/>
      <c r="O325" s="49"/>
      <c r="P325" s="35"/>
      <c r="Q325" s="49"/>
      <c r="R325" s="35"/>
      <c r="S325" s="49"/>
      <c r="T325" s="35"/>
      <c r="U325" s="49"/>
    </row>
    <row r="326" spans="13:21">
      <c r="M326" s="43"/>
      <c r="O326" s="49"/>
      <c r="P326" s="35"/>
      <c r="Q326" s="49"/>
      <c r="R326" s="35"/>
      <c r="S326" s="49"/>
      <c r="T326" s="35"/>
      <c r="U326" s="49"/>
    </row>
    <row r="327" spans="13:21">
      <c r="M327" s="43"/>
      <c r="O327" s="49"/>
      <c r="P327" s="35"/>
      <c r="Q327" s="49"/>
      <c r="R327" s="35"/>
      <c r="S327" s="49"/>
      <c r="T327" s="35"/>
      <c r="U327" s="49"/>
    </row>
    <row r="328" spans="13:21">
      <c r="M328" s="43"/>
      <c r="O328" s="49"/>
      <c r="P328" s="35"/>
      <c r="Q328" s="49"/>
      <c r="R328" s="35"/>
      <c r="S328" s="49"/>
      <c r="T328" s="35"/>
      <c r="U328" s="49"/>
    </row>
    <row r="329" spans="13:21">
      <c r="M329" s="43"/>
      <c r="O329" s="49"/>
      <c r="P329" s="35"/>
      <c r="Q329" s="49"/>
      <c r="R329" s="35"/>
      <c r="S329" s="49"/>
      <c r="T329" s="35"/>
      <c r="U329" s="49"/>
    </row>
    <row r="330" spans="13:21">
      <c r="M330" s="43"/>
      <c r="O330" s="49"/>
      <c r="P330" s="35"/>
      <c r="Q330" s="49"/>
      <c r="R330" s="35"/>
      <c r="S330" s="49"/>
      <c r="T330" s="35"/>
      <c r="U330" s="49"/>
    </row>
    <row r="331" spans="13:21">
      <c r="M331" s="43"/>
      <c r="O331" s="49"/>
      <c r="P331" s="35"/>
      <c r="Q331" s="49"/>
      <c r="R331" s="35"/>
      <c r="S331" s="49"/>
      <c r="T331" s="35"/>
      <c r="U331" s="49"/>
    </row>
    <row r="332" spans="13:21">
      <c r="M332" s="43"/>
      <c r="O332" s="49"/>
      <c r="P332" s="35"/>
      <c r="Q332" s="49"/>
      <c r="R332" s="35"/>
      <c r="S332" s="49"/>
      <c r="T332" s="35"/>
      <c r="U332" s="49"/>
    </row>
    <row r="333" spans="13:21">
      <c r="M333" s="43"/>
      <c r="O333" s="49"/>
      <c r="P333" s="35"/>
      <c r="Q333" s="49"/>
      <c r="R333" s="35"/>
      <c r="S333" s="49"/>
      <c r="T333" s="35"/>
      <c r="U333" s="49"/>
    </row>
    <row r="334" spans="13:21">
      <c r="M334" s="43"/>
      <c r="O334" s="49"/>
      <c r="P334" s="35"/>
      <c r="Q334" s="49"/>
      <c r="R334" s="35"/>
      <c r="S334" s="49"/>
      <c r="T334" s="35"/>
      <c r="U334" s="49"/>
    </row>
    <row r="335" spans="13:21">
      <c r="M335" s="43"/>
      <c r="O335" s="49"/>
      <c r="P335" s="35"/>
      <c r="Q335" s="49"/>
      <c r="R335" s="35"/>
      <c r="S335" s="49"/>
      <c r="T335" s="35"/>
      <c r="U335" s="49"/>
    </row>
    <row r="336" spans="13:21">
      <c r="M336" s="43"/>
      <c r="O336" s="49"/>
      <c r="P336" s="35"/>
      <c r="Q336" s="49"/>
      <c r="R336" s="35"/>
      <c r="S336" s="49"/>
      <c r="T336" s="35"/>
      <c r="U336" s="49"/>
    </row>
    <row r="337" spans="13:21">
      <c r="M337" s="43"/>
      <c r="O337" s="49"/>
      <c r="P337" s="35"/>
      <c r="Q337" s="49"/>
      <c r="R337" s="35"/>
      <c r="S337" s="49"/>
      <c r="T337" s="35"/>
      <c r="U337" s="49"/>
    </row>
    <row r="338" spans="13:21">
      <c r="M338" s="43"/>
      <c r="O338" s="49"/>
      <c r="P338" s="35"/>
      <c r="Q338" s="49"/>
      <c r="R338" s="35"/>
      <c r="S338" s="49"/>
      <c r="T338" s="35"/>
      <c r="U338" s="49"/>
    </row>
    <row r="339" spans="13:21">
      <c r="M339" s="43"/>
      <c r="O339" s="49"/>
      <c r="P339" s="35"/>
      <c r="Q339" s="49"/>
      <c r="R339" s="35"/>
      <c r="S339" s="49"/>
      <c r="T339" s="35"/>
      <c r="U339" s="49"/>
    </row>
    <row r="340" spans="13:21">
      <c r="M340" s="43"/>
      <c r="O340" s="49"/>
      <c r="P340" s="35"/>
      <c r="Q340" s="49"/>
      <c r="R340" s="35"/>
      <c r="S340" s="49"/>
      <c r="T340" s="35"/>
      <c r="U340" s="49"/>
    </row>
    <row r="341" spans="13:21">
      <c r="M341" s="43"/>
      <c r="O341" s="49"/>
      <c r="P341" s="35"/>
      <c r="Q341" s="49"/>
      <c r="R341" s="35"/>
      <c r="S341" s="49"/>
      <c r="T341" s="35"/>
      <c r="U341" s="49"/>
    </row>
    <row r="342" spans="13:21">
      <c r="M342" s="43"/>
      <c r="O342" s="49"/>
      <c r="P342" s="35"/>
      <c r="Q342" s="49"/>
      <c r="R342" s="35"/>
      <c r="S342" s="49"/>
      <c r="T342" s="35"/>
      <c r="U342" s="49"/>
    </row>
    <row r="343" spans="13:21">
      <c r="M343" s="43"/>
      <c r="O343" s="49"/>
      <c r="P343" s="35"/>
      <c r="Q343" s="49"/>
      <c r="R343" s="35"/>
      <c r="S343" s="49"/>
      <c r="T343" s="35"/>
      <c r="U343" s="49"/>
    </row>
    <row r="344" spans="13:21">
      <c r="M344" s="43"/>
      <c r="O344" s="49"/>
      <c r="P344" s="35"/>
      <c r="Q344" s="49"/>
      <c r="R344" s="35"/>
      <c r="S344" s="49"/>
      <c r="T344" s="35"/>
      <c r="U344" s="49"/>
    </row>
    <row r="345" spans="13:21">
      <c r="M345" s="43"/>
      <c r="O345" s="49"/>
      <c r="P345" s="35"/>
      <c r="Q345" s="49"/>
      <c r="R345" s="35"/>
      <c r="S345" s="49"/>
      <c r="T345" s="35"/>
      <c r="U345" s="49"/>
    </row>
    <row r="346" spans="13:21">
      <c r="M346" s="43"/>
      <c r="O346" s="49"/>
      <c r="P346" s="35"/>
      <c r="Q346" s="49"/>
      <c r="R346" s="35"/>
      <c r="S346" s="49"/>
      <c r="T346" s="35"/>
      <c r="U346" s="49"/>
    </row>
    <row r="347" spans="13:21">
      <c r="M347" s="43"/>
      <c r="O347" s="49"/>
      <c r="P347" s="35"/>
      <c r="Q347" s="49"/>
      <c r="R347" s="35"/>
      <c r="S347" s="49"/>
      <c r="T347" s="35"/>
      <c r="U347" s="49"/>
    </row>
    <row r="348" spans="13:21">
      <c r="M348" s="43"/>
      <c r="O348" s="49"/>
      <c r="P348" s="35"/>
      <c r="Q348" s="49"/>
      <c r="R348" s="35"/>
      <c r="S348" s="49"/>
      <c r="T348" s="35"/>
      <c r="U348" s="49"/>
    </row>
    <row r="349" spans="13:21">
      <c r="M349" s="43"/>
      <c r="O349" s="49"/>
      <c r="P349" s="35"/>
      <c r="Q349" s="49"/>
      <c r="R349" s="35"/>
      <c r="S349" s="49"/>
      <c r="T349" s="35"/>
      <c r="U349" s="49"/>
    </row>
    <row r="350" spans="13:21">
      <c r="M350" s="43"/>
      <c r="O350" s="49"/>
      <c r="P350" s="35"/>
      <c r="Q350" s="49"/>
      <c r="R350" s="35"/>
      <c r="S350" s="49"/>
      <c r="T350" s="35"/>
      <c r="U350" s="49"/>
    </row>
    <row r="351" spans="13:21">
      <c r="M351" s="43"/>
      <c r="O351" s="49"/>
      <c r="P351" s="35"/>
      <c r="Q351" s="49"/>
      <c r="R351" s="35"/>
      <c r="S351" s="49"/>
      <c r="T351" s="35"/>
      <c r="U351" s="49"/>
    </row>
    <row r="352" spans="13:21">
      <c r="M352" s="43"/>
      <c r="O352" s="49"/>
      <c r="P352" s="35"/>
      <c r="Q352" s="49"/>
      <c r="R352" s="35"/>
      <c r="S352" s="49"/>
      <c r="T352" s="35"/>
      <c r="U352" s="49"/>
    </row>
    <row r="353" spans="13:21">
      <c r="M353" s="43"/>
      <c r="O353" s="49"/>
      <c r="P353" s="35"/>
      <c r="Q353" s="49"/>
      <c r="R353" s="35"/>
      <c r="S353" s="49"/>
      <c r="T353" s="35"/>
      <c r="U353" s="49"/>
    </row>
    <row r="354" spans="13:21">
      <c r="M354" s="43"/>
      <c r="O354" s="49"/>
      <c r="P354" s="35"/>
      <c r="Q354" s="49"/>
      <c r="R354" s="35"/>
      <c r="S354" s="49"/>
      <c r="T354" s="35"/>
      <c r="U354" s="49"/>
    </row>
    <row r="355" spans="13:21">
      <c r="M355" s="43"/>
      <c r="O355" s="49"/>
      <c r="P355" s="35"/>
      <c r="Q355" s="49"/>
      <c r="R355" s="35"/>
      <c r="S355" s="49"/>
      <c r="T355" s="35"/>
      <c r="U355" s="49"/>
    </row>
    <row r="356" spans="13:21">
      <c r="M356" s="43"/>
      <c r="O356" s="49"/>
      <c r="P356" s="35"/>
      <c r="Q356" s="49"/>
      <c r="R356" s="35"/>
      <c r="S356" s="49"/>
      <c r="T356" s="35"/>
      <c r="U356" s="49"/>
    </row>
    <row r="357" spans="13:21">
      <c r="M357" s="43"/>
      <c r="O357" s="49"/>
      <c r="P357" s="35"/>
      <c r="Q357" s="49"/>
      <c r="R357" s="35"/>
      <c r="S357" s="49"/>
      <c r="T357" s="35"/>
      <c r="U357" s="49"/>
    </row>
    <row r="358" spans="13:21">
      <c r="M358" s="43"/>
      <c r="O358" s="49"/>
      <c r="P358" s="35"/>
      <c r="Q358" s="49"/>
      <c r="R358" s="35"/>
      <c r="S358" s="49"/>
      <c r="T358" s="35"/>
      <c r="U358" s="49"/>
    </row>
    <row r="359" spans="13:21">
      <c r="M359" s="43"/>
      <c r="O359" s="49"/>
      <c r="P359" s="35"/>
      <c r="Q359" s="49"/>
      <c r="R359" s="35"/>
      <c r="S359" s="49"/>
      <c r="T359" s="35"/>
      <c r="U359" s="49"/>
    </row>
    <row r="360" spans="13:21">
      <c r="M360" s="43"/>
      <c r="O360" s="49"/>
      <c r="P360" s="35"/>
      <c r="Q360" s="49"/>
      <c r="R360" s="35"/>
      <c r="S360" s="49"/>
      <c r="T360" s="35"/>
      <c r="U360" s="49"/>
    </row>
    <row r="361" spans="13:21">
      <c r="M361" s="43"/>
      <c r="O361" s="49"/>
      <c r="P361" s="35"/>
      <c r="Q361" s="49"/>
      <c r="R361" s="35"/>
      <c r="S361" s="49"/>
      <c r="T361" s="35"/>
      <c r="U361" s="49"/>
    </row>
    <row r="362" spans="13:21">
      <c r="M362" s="43"/>
      <c r="O362" s="49"/>
      <c r="P362" s="35"/>
      <c r="Q362" s="49"/>
      <c r="R362" s="35"/>
      <c r="S362" s="49"/>
      <c r="T362" s="35"/>
      <c r="U362" s="49"/>
    </row>
    <row r="363" spans="13:21">
      <c r="M363" s="43"/>
      <c r="O363" s="49"/>
      <c r="P363" s="35"/>
      <c r="Q363" s="49"/>
      <c r="R363" s="35"/>
      <c r="S363" s="49"/>
      <c r="T363" s="35"/>
      <c r="U363" s="49"/>
    </row>
    <row r="364" spans="13:21">
      <c r="M364" s="43"/>
      <c r="O364" s="49"/>
      <c r="P364" s="35"/>
      <c r="Q364" s="49"/>
      <c r="R364" s="35"/>
      <c r="S364" s="49"/>
      <c r="T364" s="35"/>
      <c r="U364" s="49"/>
    </row>
    <row r="365" spans="13:21">
      <c r="M365" s="43"/>
      <c r="O365" s="49"/>
      <c r="P365" s="35"/>
      <c r="Q365" s="49"/>
      <c r="R365" s="35"/>
      <c r="S365" s="49"/>
      <c r="T365" s="35"/>
      <c r="U365" s="49"/>
    </row>
    <row r="366" spans="13:21">
      <c r="M366" s="43"/>
      <c r="O366" s="49"/>
      <c r="P366" s="35"/>
      <c r="Q366" s="49"/>
      <c r="R366" s="35"/>
      <c r="S366" s="49"/>
      <c r="T366" s="35"/>
      <c r="U366" s="49"/>
    </row>
    <row r="367" spans="13:21">
      <c r="M367" s="43"/>
      <c r="O367" s="49"/>
      <c r="P367" s="35"/>
      <c r="Q367" s="49"/>
      <c r="R367" s="35"/>
      <c r="S367" s="49"/>
      <c r="T367" s="35"/>
      <c r="U367" s="49"/>
    </row>
    <row r="368" spans="13:21">
      <c r="M368" s="43"/>
      <c r="O368" s="49"/>
      <c r="P368" s="35"/>
      <c r="Q368" s="49"/>
      <c r="R368" s="35"/>
      <c r="S368" s="49"/>
      <c r="T368" s="35"/>
      <c r="U368" s="49"/>
    </row>
    <row r="369" spans="13:21">
      <c r="M369" s="43"/>
      <c r="O369" s="49"/>
      <c r="P369" s="35"/>
      <c r="Q369" s="49"/>
      <c r="R369" s="35"/>
      <c r="S369" s="49"/>
      <c r="T369" s="35"/>
      <c r="U369" s="49"/>
    </row>
    <row r="370" spans="13:21">
      <c r="M370" s="43"/>
      <c r="O370" s="49"/>
      <c r="P370" s="35"/>
      <c r="Q370" s="49"/>
      <c r="R370" s="35"/>
      <c r="S370" s="49"/>
      <c r="T370" s="35"/>
      <c r="U370" s="49"/>
    </row>
    <row r="371" spans="13:21">
      <c r="M371" s="43"/>
      <c r="O371" s="49"/>
      <c r="P371" s="35"/>
      <c r="Q371" s="49"/>
      <c r="R371" s="35"/>
      <c r="S371" s="49"/>
      <c r="T371" s="35"/>
      <c r="U371" s="49"/>
    </row>
    <row r="372" spans="13:21">
      <c r="M372" s="43"/>
      <c r="O372" s="49"/>
      <c r="P372" s="35"/>
      <c r="Q372" s="49"/>
      <c r="R372" s="35"/>
      <c r="S372" s="49"/>
      <c r="T372" s="35"/>
      <c r="U372" s="49"/>
    </row>
    <row r="373" spans="13:21">
      <c r="M373" s="43"/>
      <c r="O373" s="49"/>
      <c r="P373" s="35"/>
      <c r="Q373" s="49"/>
      <c r="R373" s="35"/>
      <c r="S373" s="49"/>
      <c r="T373" s="35"/>
      <c r="U373" s="49"/>
    </row>
    <row r="374" spans="13:21">
      <c r="M374" s="43"/>
      <c r="O374" s="49"/>
      <c r="P374" s="35"/>
      <c r="Q374" s="49"/>
      <c r="R374" s="35"/>
      <c r="S374" s="49"/>
      <c r="T374" s="35"/>
      <c r="U374" s="49"/>
    </row>
    <row r="375" spans="13:21">
      <c r="M375" s="43"/>
      <c r="O375" s="49"/>
      <c r="P375" s="35"/>
      <c r="Q375" s="49"/>
      <c r="R375" s="35"/>
      <c r="S375" s="49"/>
      <c r="T375" s="35"/>
      <c r="U375" s="49"/>
    </row>
    <row r="376" spans="13:21">
      <c r="M376" s="43"/>
      <c r="O376" s="49"/>
      <c r="P376" s="35"/>
      <c r="Q376" s="49"/>
      <c r="R376" s="35"/>
      <c r="S376" s="49"/>
      <c r="T376" s="35"/>
      <c r="U376" s="49"/>
    </row>
    <row r="377" spans="13:21">
      <c r="M377" s="43"/>
      <c r="O377" s="49"/>
      <c r="P377" s="35"/>
      <c r="Q377" s="49"/>
      <c r="R377" s="35"/>
      <c r="S377" s="49"/>
      <c r="T377" s="35"/>
      <c r="U377" s="49"/>
    </row>
    <row r="378" spans="13:21">
      <c r="M378" s="43"/>
      <c r="O378" s="49"/>
      <c r="P378" s="35"/>
      <c r="Q378" s="49"/>
      <c r="R378" s="35"/>
      <c r="S378" s="49"/>
      <c r="T378" s="35"/>
      <c r="U378" s="49"/>
    </row>
    <row r="379" spans="13:21">
      <c r="M379" s="43"/>
      <c r="O379" s="49"/>
      <c r="P379" s="35"/>
      <c r="Q379" s="49"/>
      <c r="R379" s="35"/>
      <c r="S379" s="49"/>
      <c r="T379" s="35"/>
      <c r="U379" s="49"/>
    </row>
    <row r="380" spans="13:21">
      <c r="M380" s="43"/>
      <c r="O380" s="49"/>
      <c r="P380" s="35"/>
      <c r="Q380" s="49"/>
      <c r="R380" s="35"/>
      <c r="S380" s="49"/>
      <c r="T380" s="35"/>
      <c r="U380" s="49"/>
    </row>
    <row r="381" spans="13:21">
      <c r="M381" s="43"/>
      <c r="O381" s="49"/>
      <c r="P381" s="35"/>
      <c r="Q381" s="49"/>
      <c r="R381" s="35"/>
      <c r="S381" s="49"/>
      <c r="T381" s="35"/>
      <c r="U381" s="49"/>
    </row>
    <row r="382" spans="13:21">
      <c r="M382" s="43"/>
      <c r="O382" s="49"/>
      <c r="P382" s="35"/>
      <c r="Q382" s="49"/>
      <c r="R382" s="35"/>
      <c r="S382" s="49"/>
      <c r="T382" s="35"/>
      <c r="U382" s="49"/>
    </row>
    <row r="383" spans="13:21">
      <c r="M383" s="43"/>
      <c r="O383" s="49"/>
      <c r="P383" s="35"/>
      <c r="Q383" s="49"/>
      <c r="R383" s="35"/>
      <c r="S383" s="49"/>
      <c r="T383" s="35"/>
      <c r="U383" s="49"/>
    </row>
    <row r="384" spans="13:21">
      <c r="M384" s="43"/>
      <c r="O384" s="49"/>
      <c r="P384" s="35"/>
      <c r="Q384" s="49"/>
      <c r="R384" s="35"/>
      <c r="S384" s="49"/>
      <c r="T384" s="35"/>
      <c r="U384" s="49"/>
    </row>
    <row r="385" spans="13:21">
      <c r="M385" s="43"/>
      <c r="O385" s="49"/>
      <c r="P385" s="35"/>
      <c r="Q385" s="49"/>
      <c r="R385" s="35"/>
      <c r="S385" s="49"/>
      <c r="T385" s="35"/>
      <c r="U385" s="49"/>
    </row>
    <row r="386" spans="13:21">
      <c r="M386" s="43"/>
      <c r="O386" s="49"/>
      <c r="P386" s="35"/>
      <c r="Q386" s="49"/>
      <c r="R386" s="35"/>
      <c r="S386" s="49"/>
      <c r="T386" s="35"/>
      <c r="U386" s="49"/>
    </row>
    <row r="387" spans="13:21">
      <c r="M387" s="43"/>
      <c r="O387" s="49"/>
      <c r="P387" s="35"/>
      <c r="Q387" s="49"/>
      <c r="R387" s="35"/>
      <c r="S387" s="49"/>
      <c r="T387" s="35"/>
      <c r="U387" s="49"/>
    </row>
    <row r="388" spans="13:21">
      <c r="M388" s="43"/>
      <c r="O388" s="49"/>
      <c r="P388" s="35"/>
      <c r="Q388" s="49"/>
      <c r="R388" s="35"/>
      <c r="S388" s="49"/>
      <c r="T388" s="35"/>
      <c r="U388" s="49"/>
    </row>
    <row r="389" spans="13:21">
      <c r="M389" s="43"/>
      <c r="O389" s="49"/>
      <c r="P389" s="35"/>
      <c r="Q389" s="49"/>
      <c r="R389" s="35"/>
      <c r="S389" s="49"/>
      <c r="T389" s="35"/>
      <c r="U389" s="49"/>
    </row>
    <row r="390" spans="13:21">
      <c r="M390" s="43"/>
      <c r="O390" s="49"/>
      <c r="P390" s="35"/>
      <c r="Q390" s="49"/>
      <c r="R390" s="35"/>
      <c r="S390" s="49"/>
      <c r="T390" s="35"/>
      <c r="U390" s="49"/>
    </row>
    <row r="391" spans="13:21">
      <c r="M391" s="43"/>
      <c r="O391" s="49"/>
      <c r="P391" s="35"/>
      <c r="Q391" s="49"/>
      <c r="R391" s="35"/>
      <c r="S391" s="49"/>
      <c r="T391" s="35"/>
      <c r="U391" s="49"/>
    </row>
    <row r="392" spans="13:21">
      <c r="M392" s="43"/>
      <c r="O392" s="49"/>
      <c r="P392" s="35"/>
      <c r="Q392" s="49"/>
      <c r="R392" s="35"/>
      <c r="S392" s="49"/>
      <c r="T392" s="35"/>
      <c r="U392" s="49"/>
    </row>
    <row r="393" spans="13:21">
      <c r="M393" s="43"/>
      <c r="O393" s="49"/>
      <c r="P393" s="35"/>
      <c r="Q393" s="49"/>
      <c r="R393" s="35"/>
      <c r="S393" s="49"/>
      <c r="T393" s="35"/>
      <c r="U393" s="49"/>
    </row>
    <row r="394" spans="13:21">
      <c r="M394" s="43"/>
      <c r="O394" s="49"/>
      <c r="P394" s="35"/>
      <c r="Q394" s="49"/>
      <c r="R394" s="35"/>
      <c r="S394" s="49"/>
      <c r="T394" s="35"/>
      <c r="U394" s="49"/>
    </row>
    <row r="395" spans="13:21">
      <c r="M395" s="43"/>
      <c r="O395" s="49"/>
      <c r="P395" s="35"/>
      <c r="Q395" s="49"/>
      <c r="R395" s="35"/>
      <c r="S395" s="49"/>
      <c r="T395" s="35"/>
      <c r="U395" s="49"/>
    </row>
    <row r="396" spans="13:21">
      <c r="M396" s="43"/>
      <c r="O396" s="49"/>
      <c r="P396" s="35"/>
      <c r="Q396" s="49"/>
      <c r="R396" s="35"/>
      <c r="S396" s="49"/>
      <c r="T396" s="35"/>
      <c r="U396" s="49"/>
    </row>
    <row r="397" spans="13:21">
      <c r="M397" s="43"/>
      <c r="O397" s="49"/>
      <c r="P397" s="35"/>
      <c r="Q397" s="49"/>
      <c r="R397" s="35"/>
      <c r="S397" s="49"/>
      <c r="T397" s="35"/>
      <c r="U397" s="49"/>
    </row>
    <row r="398" spans="13:21">
      <c r="M398" s="43"/>
      <c r="O398" s="49"/>
      <c r="P398" s="35"/>
      <c r="Q398" s="49"/>
      <c r="R398" s="35"/>
      <c r="S398" s="49"/>
      <c r="T398" s="35"/>
      <c r="U398" s="49"/>
    </row>
    <row r="399" spans="13:21">
      <c r="M399" s="43"/>
      <c r="O399" s="49"/>
      <c r="P399" s="35"/>
      <c r="Q399" s="49"/>
      <c r="R399" s="35"/>
      <c r="S399" s="49"/>
      <c r="T399" s="35"/>
      <c r="U399" s="49"/>
    </row>
    <row r="400" spans="13:21">
      <c r="M400" s="43"/>
      <c r="O400" s="49"/>
      <c r="P400" s="35"/>
      <c r="Q400" s="49"/>
      <c r="R400" s="35"/>
      <c r="S400" s="49"/>
      <c r="T400" s="35"/>
      <c r="U400" s="49"/>
    </row>
    <row r="401" spans="13:21">
      <c r="M401" s="43"/>
      <c r="O401" s="49"/>
      <c r="P401" s="35"/>
      <c r="Q401" s="49"/>
      <c r="R401" s="35"/>
      <c r="S401" s="49"/>
      <c r="T401" s="35"/>
      <c r="U401" s="49"/>
    </row>
    <row r="402" spans="13:21">
      <c r="M402" s="43"/>
      <c r="O402" s="49"/>
      <c r="P402" s="35"/>
      <c r="Q402" s="49"/>
      <c r="R402" s="35"/>
      <c r="S402" s="49"/>
      <c r="T402" s="35"/>
      <c r="U402" s="49"/>
    </row>
    <row r="403" spans="13:21">
      <c r="M403" s="43"/>
      <c r="O403" s="49"/>
      <c r="P403" s="35"/>
      <c r="Q403" s="49"/>
      <c r="R403" s="35"/>
      <c r="S403" s="49"/>
      <c r="T403" s="35"/>
      <c r="U403" s="49"/>
    </row>
    <row r="404" spans="13:21">
      <c r="M404" s="43"/>
      <c r="O404" s="49"/>
      <c r="P404" s="35"/>
      <c r="Q404" s="49"/>
      <c r="R404" s="35"/>
      <c r="S404" s="49"/>
      <c r="T404" s="35"/>
      <c r="U404" s="49"/>
    </row>
    <row r="405" spans="13:21">
      <c r="M405" s="43"/>
      <c r="O405" s="49"/>
      <c r="P405" s="35"/>
      <c r="Q405" s="49"/>
      <c r="R405" s="35"/>
      <c r="S405" s="49"/>
      <c r="T405" s="35"/>
      <c r="U405" s="49"/>
    </row>
    <row r="406" spans="13:21">
      <c r="M406" s="43"/>
      <c r="O406" s="49"/>
      <c r="P406" s="35"/>
      <c r="Q406" s="49"/>
      <c r="R406" s="35"/>
      <c r="S406" s="49"/>
      <c r="T406" s="35"/>
      <c r="U406" s="49"/>
    </row>
    <row r="407" spans="13:21">
      <c r="M407" s="43"/>
      <c r="O407" s="49"/>
      <c r="P407" s="35"/>
      <c r="Q407" s="49"/>
      <c r="R407" s="35"/>
      <c r="S407" s="49"/>
      <c r="T407" s="35"/>
      <c r="U407" s="49"/>
    </row>
    <row r="408" spans="13:21">
      <c r="M408" s="43"/>
      <c r="O408" s="49"/>
      <c r="P408" s="35"/>
      <c r="Q408" s="49"/>
      <c r="R408" s="35"/>
      <c r="S408" s="49"/>
      <c r="T408" s="35"/>
      <c r="U408" s="49"/>
    </row>
    <row r="409" spans="13:21">
      <c r="M409" s="43"/>
      <c r="O409" s="49"/>
      <c r="P409" s="35"/>
      <c r="Q409" s="49"/>
      <c r="R409" s="35"/>
      <c r="S409" s="49"/>
      <c r="T409" s="35"/>
      <c r="U409" s="49"/>
    </row>
    <row r="410" spans="13:21">
      <c r="M410" s="43"/>
      <c r="O410" s="49"/>
      <c r="P410" s="35"/>
      <c r="Q410" s="49"/>
      <c r="R410" s="35"/>
      <c r="S410" s="49"/>
      <c r="T410" s="35"/>
      <c r="U410" s="49"/>
    </row>
    <row r="411" spans="13:21">
      <c r="M411" s="43"/>
      <c r="O411" s="49"/>
      <c r="P411" s="35"/>
      <c r="Q411" s="49"/>
      <c r="R411" s="35"/>
      <c r="S411" s="49"/>
      <c r="T411" s="35"/>
      <c r="U411" s="49"/>
    </row>
    <row r="412" spans="13:21">
      <c r="M412" s="43"/>
      <c r="O412" s="49"/>
      <c r="P412" s="35"/>
      <c r="Q412" s="49"/>
      <c r="R412" s="35"/>
      <c r="S412" s="49"/>
      <c r="T412" s="35"/>
      <c r="U412" s="49"/>
    </row>
    <row r="413" spans="13:21">
      <c r="M413" s="43"/>
      <c r="O413" s="49"/>
      <c r="P413" s="35"/>
      <c r="Q413" s="49"/>
      <c r="R413" s="35"/>
      <c r="S413" s="49"/>
      <c r="T413" s="35"/>
      <c r="U413" s="49"/>
    </row>
    <row r="414" spans="13:21">
      <c r="M414" s="43"/>
      <c r="O414" s="49"/>
      <c r="P414" s="35"/>
      <c r="Q414" s="49"/>
      <c r="R414" s="35"/>
      <c r="S414" s="49"/>
      <c r="T414" s="35"/>
      <c r="U414" s="49"/>
    </row>
    <row r="415" spans="13:21">
      <c r="M415" s="43"/>
      <c r="O415" s="49"/>
      <c r="P415" s="35"/>
      <c r="Q415" s="49"/>
      <c r="R415" s="35"/>
      <c r="S415" s="49"/>
      <c r="T415" s="35"/>
      <c r="U415" s="49"/>
    </row>
    <row r="416" spans="13:21">
      <c r="M416" s="43"/>
      <c r="O416" s="49"/>
      <c r="P416" s="35"/>
      <c r="Q416" s="49"/>
      <c r="R416" s="35"/>
      <c r="S416" s="49"/>
      <c r="T416" s="35"/>
      <c r="U416" s="49"/>
    </row>
    <row r="417" spans="13:21">
      <c r="M417" s="43"/>
      <c r="O417" s="49"/>
      <c r="P417" s="35"/>
      <c r="Q417" s="49"/>
      <c r="R417" s="35"/>
      <c r="S417" s="49"/>
      <c r="T417" s="35"/>
      <c r="U417" s="49"/>
    </row>
    <row r="418" spans="13:21">
      <c r="M418" s="43"/>
      <c r="O418" s="49"/>
      <c r="P418" s="35"/>
      <c r="Q418" s="49"/>
      <c r="R418" s="35"/>
      <c r="S418" s="49"/>
      <c r="T418" s="35"/>
      <c r="U418" s="49"/>
    </row>
    <row r="419" spans="13:21">
      <c r="M419" s="43"/>
      <c r="O419" s="49"/>
      <c r="P419" s="35"/>
      <c r="Q419" s="49"/>
      <c r="R419" s="35"/>
      <c r="S419" s="49"/>
      <c r="T419" s="35"/>
      <c r="U419" s="49"/>
    </row>
    <row r="420" spans="13:21">
      <c r="M420" s="43"/>
      <c r="O420" s="49"/>
      <c r="P420" s="35"/>
      <c r="Q420" s="49"/>
      <c r="R420" s="35"/>
      <c r="S420" s="49"/>
      <c r="T420" s="35"/>
      <c r="U420" s="49"/>
    </row>
    <row r="421" spans="13:21">
      <c r="M421" s="43"/>
      <c r="O421" s="49"/>
      <c r="P421" s="35"/>
      <c r="Q421" s="49"/>
      <c r="R421" s="35"/>
      <c r="S421" s="49"/>
      <c r="T421" s="35"/>
      <c r="U421" s="49"/>
    </row>
    <row r="422" spans="13:21">
      <c r="M422" s="43"/>
      <c r="O422" s="49"/>
      <c r="P422" s="35"/>
      <c r="Q422" s="49"/>
      <c r="R422" s="35"/>
      <c r="S422" s="49"/>
      <c r="T422" s="35"/>
      <c r="U422" s="49"/>
    </row>
    <row r="423" spans="13:21">
      <c r="M423" s="43"/>
      <c r="O423" s="49"/>
      <c r="P423" s="35"/>
      <c r="Q423" s="49"/>
      <c r="R423" s="35"/>
      <c r="S423" s="49"/>
      <c r="T423" s="35"/>
      <c r="U423" s="49"/>
    </row>
    <row r="424" spans="13:21">
      <c r="M424" s="43"/>
      <c r="O424" s="49"/>
      <c r="P424" s="35"/>
      <c r="Q424" s="49"/>
      <c r="R424" s="35"/>
      <c r="S424" s="49"/>
      <c r="T424" s="35"/>
      <c r="U424" s="49"/>
    </row>
    <row r="425" spans="13:21">
      <c r="M425" s="43"/>
      <c r="O425" s="49"/>
      <c r="P425" s="35"/>
      <c r="Q425" s="49"/>
      <c r="R425" s="35"/>
      <c r="S425" s="49"/>
      <c r="T425" s="35"/>
      <c r="U425" s="49"/>
    </row>
    <row r="426" spans="13:21">
      <c r="M426" s="43"/>
      <c r="O426" s="49"/>
      <c r="P426" s="35"/>
      <c r="Q426" s="49"/>
      <c r="R426" s="35"/>
      <c r="S426" s="49"/>
      <c r="T426" s="35"/>
      <c r="U426" s="49"/>
    </row>
    <row r="427" spans="13:21">
      <c r="M427" s="43"/>
      <c r="O427" s="49"/>
      <c r="P427" s="35"/>
      <c r="Q427" s="49"/>
      <c r="R427" s="35"/>
      <c r="S427" s="49"/>
      <c r="T427" s="35"/>
      <c r="U427" s="49"/>
    </row>
    <row r="428" spans="13:21">
      <c r="M428" s="43"/>
      <c r="O428" s="49"/>
      <c r="P428" s="35"/>
      <c r="Q428" s="49"/>
      <c r="R428" s="35"/>
      <c r="S428" s="49"/>
      <c r="T428" s="35"/>
      <c r="U428" s="49"/>
    </row>
    <row r="429" spans="13:21">
      <c r="M429" s="43"/>
      <c r="O429" s="49"/>
      <c r="P429" s="35"/>
      <c r="Q429" s="49"/>
      <c r="R429" s="35"/>
      <c r="S429" s="49"/>
      <c r="T429" s="35"/>
      <c r="U429" s="49"/>
    </row>
    <row r="430" spans="13:21">
      <c r="M430" s="43"/>
      <c r="O430" s="49"/>
      <c r="P430" s="35"/>
      <c r="Q430" s="49"/>
      <c r="R430" s="35"/>
      <c r="S430" s="49"/>
      <c r="T430" s="35"/>
      <c r="U430" s="49"/>
    </row>
    <row r="431" spans="13:21">
      <c r="M431" s="43"/>
      <c r="O431" s="49"/>
      <c r="P431" s="35"/>
      <c r="Q431" s="49"/>
      <c r="R431" s="35"/>
      <c r="S431" s="49"/>
      <c r="T431" s="35"/>
      <c r="U431" s="49"/>
    </row>
    <row r="432" spans="13:21">
      <c r="M432" s="43"/>
      <c r="O432" s="49"/>
      <c r="P432" s="35"/>
      <c r="Q432" s="49"/>
      <c r="R432" s="35"/>
      <c r="S432" s="49"/>
      <c r="T432" s="35"/>
      <c r="U432" s="49"/>
    </row>
    <row r="433" spans="13:21">
      <c r="M433" s="43"/>
      <c r="O433" s="49"/>
      <c r="P433" s="35"/>
      <c r="Q433" s="49"/>
      <c r="R433" s="35"/>
      <c r="S433" s="49"/>
      <c r="T433" s="35"/>
      <c r="U433" s="49"/>
    </row>
    <row r="434" spans="13:21">
      <c r="M434" s="43"/>
      <c r="O434" s="49"/>
      <c r="P434" s="35"/>
      <c r="Q434" s="49"/>
      <c r="R434" s="35"/>
      <c r="S434" s="49"/>
      <c r="T434" s="35"/>
      <c r="U434" s="49"/>
    </row>
    <row r="435" spans="13:21">
      <c r="M435" s="43"/>
      <c r="O435" s="49"/>
      <c r="P435" s="35"/>
      <c r="Q435" s="49"/>
      <c r="R435" s="35"/>
      <c r="S435" s="49"/>
      <c r="T435" s="35"/>
      <c r="U435" s="49"/>
    </row>
    <row r="436" spans="13:21">
      <c r="M436" s="43"/>
      <c r="O436" s="49"/>
      <c r="P436" s="35"/>
      <c r="Q436" s="49"/>
      <c r="R436" s="35"/>
      <c r="S436" s="49"/>
      <c r="T436" s="35"/>
      <c r="U436" s="49"/>
    </row>
    <row r="437" spans="13:21">
      <c r="M437" s="43"/>
      <c r="O437" s="49"/>
      <c r="P437" s="35"/>
      <c r="Q437" s="49"/>
      <c r="R437" s="35"/>
      <c r="S437" s="49"/>
      <c r="T437" s="35"/>
      <c r="U437" s="49"/>
    </row>
    <row r="438" spans="13:21">
      <c r="M438" s="43"/>
      <c r="O438" s="49"/>
      <c r="P438" s="35"/>
      <c r="Q438" s="49"/>
      <c r="R438" s="35"/>
      <c r="S438" s="49"/>
      <c r="T438" s="35"/>
      <c r="U438" s="49"/>
    </row>
    <row r="439" spans="13:21">
      <c r="M439" s="43"/>
      <c r="O439" s="49"/>
      <c r="P439" s="35"/>
      <c r="Q439" s="49"/>
      <c r="R439" s="35"/>
      <c r="S439" s="49"/>
      <c r="T439" s="35"/>
      <c r="U439" s="49"/>
    </row>
    <row r="440" spans="13:21">
      <c r="M440" s="43"/>
      <c r="O440" s="49"/>
      <c r="P440" s="35"/>
      <c r="Q440" s="49"/>
      <c r="R440" s="35"/>
      <c r="S440" s="49"/>
      <c r="T440" s="35"/>
      <c r="U440" s="49"/>
    </row>
    <row r="441" spans="13:21">
      <c r="M441" s="43"/>
      <c r="O441" s="49"/>
      <c r="P441" s="35"/>
      <c r="Q441" s="49"/>
      <c r="R441" s="35"/>
      <c r="S441" s="49"/>
      <c r="T441" s="35"/>
      <c r="U441" s="49"/>
    </row>
    <row r="442" spans="13:21">
      <c r="M442" s="43"/>
      <c r="O442" s="49"/>
      <c r="P442" s="35"/>
      <c r="Q442" s="49"/>
      <c r="R442" s="35"/>
      <c r="S442" s="49"/>
      <c r="T442" s="35"/>
      <c r="U442" s="49"/>
    </row>
    <row r="443" spans="13:21">
      <c r="M443" s="43"/>
      <c r="O443" s="49"/>
      <c r="P443" s="35"/>
      <c r="Q443" s="49"/>
      <c r="R443" s="35"/>
      <c r="S443" s="49"/>
      <c r="T443" s="35"/>
      <c r="U443" s="49"/>
    </row>
    <row r="444" spans="13:21">
      <c r="M444" s="43"/>
      <c r="O444" s="49"/>
      <c r="P444" s="35"/>
      <c r="Q444" s="49"/>
      <c r="R444" s="35"/>
      <c r="S444" s="49"/>
      <c r="T444" s="35"/>
      <c r="U444" s="49"/>
    </row>
    <row r="445" spans="13:21">
      <c r="M445" s="43"/>
      <c r="O445" s="49"/>
      <c r="P445" s="35"/>
      <c r="Q445" s="49"/>
      <c r="R445" s="35"/>
      <c r="S445" s="49"/>
      <c r="T445" s="35"/>
      <c r="U445" s="49"/>
    </row>
    <row r="446" spans="13:21">
      <c r="M446" s="43"/>
      <c r="O446" s="49"/>
      <c r="P446" s="35"/>
      <c r="Q446" s="49"/>
      <c r="R446" s="35"/>
      <c r="S446" s="49"/>
      <c r="T446" s="35"/>
      <c r="U446" s="49"/>
    </row>
    <row r="447" spans="13:21">
      <c r="M447" s="43"/>
      <c r="O447" s="49"/>
      <c r="P447" s="35"/>
      <c r="Q447" s="49"/>
      <c r="R447" s="35"/>
      <c r="S447" s="49"/>
      <c r="T447" s="35"/>
      <c r="U447" s="49"/>
    </row>
    <row r="448" spans="13:21">
      <c r="M448" s="43"/>
      <c r="O448" s="49"/>
      <c r="P448" s="35"/>
      <c r="Q448" s="49"/>
      <c r="R448" s="35"/>
      <c r="S448" s="49"/>
      <c r="T448" s="35"/>
      <c r="U448" s="49"/>
    </row>
    <row r="449" spans="13:21">
      <c r="M449" s="43"/>
      <c r="O449" s="49"/>
      <c r="P449" s="35"/>
      <c r="Q449" s="49"/>
      <c r="R449" s="35"/>
      <c r="S449" s="49"/>
      <c r="T449" s="35"/>
      <c r="U449" s="49"/>
    </row>
    <row r="450" spans="13:21">
      <c r="M450" s="43"/>
      <c r="O450" s="49"/>
      <c r="P450" s="35"/>
      <c r="Q450" s="49"/>
      <c r="R450" s="35"/>
      <c r="S450" s="49"/>
      <c r="T450" s="35"/>
      <c r="U450" s="49"/>
    </row>
    <row r="451" spans="13:21">
      <c r="M451" s="43"/>
      <c r="O451" s="49"/>
      <c r="P451" s="35"/>
      <c r="Q451" s="49"/>
      <c r="R451" s="35"/>
      <c r="S451" s="49"/>
      <c r="T451" s="35"/>
      <c r="U451" s="49"/>
    </row>
    <row r="452" spans="13:21">
      <c r="M452" s="43"/>
      <c r="O452" s="49"/>
      <c r="P452" s="35"/>
      <c r="Q452" s="49"/>
      <c r="R452" s="35"/>
      <c r="S452" s="49"/>
      <c r="T452" s="35"/>
      <c r="U452" s="49"/>
    </row>
    <row r="453" spans="13:21">
      <c r="M453" s="43"/>
      <c r="O453" s="49"/>
      <c r="P453" s="35"/>
      <c r="Q453" s="49"/>
      <c r="R453" s="35"/>
      <c r="S453" s="49"/>
      <c r="T453" s="35"/>
      <c r="U453" s="49"/>
    </row>
    <row r="454" spans="13:21">
      <c r="M454" s="43"/>
      <c r="O454" s="49"/>
      <c r="P454" s="35"/>
      <c r="Q454" s="49"/>
      <c r="R454" s="35"/>
      <c r="S454" s="49"/>
      <c r="T454" s="35"/>
      <c r="U454" s="49"/>
    </row>
    <row r="455" spans="13:21">
      <c r="M455" s="43"/>
      <c r="O455" s="49"/>
      <c r="P455" s="35"/>
      <c r="Q455" s="49"/>
      <c r="R455" s="35"/>
      <c r="S455" s="49"/>
      <c r="T455" s="35"/>
      <c r="U455" s="49"/>
    </row>
    <row r="456" spans="13:21">
      <c r="M456" s="43"/>
      <c r="O456" s="49"/>
      <c r="P456" s="35"/>
      <c r="Q456" s="49"/>
      <c r="R456" s="35"/>
      <c r="S456" s="49"/>
      <c r="T456" s="35"/>
      <c r="U456" s="49"/>
    </row>
    <row r="457" spans="13:21">
      <c r="M457" s="43"/>
      <c r="O457" s="49"/>
      <c r="P457" s="35"/>
      <c r="Q457" s="49"/>
      <c r="R457" s="35"/>
      <c r="S457" s="49"/>
      <c r="T457" s="35"/>
      <c r="U457" s="49"/>
    </row>
    <row r="458" spans="13:21">
      <c r="M458" s="43"/>
      <c r="O458" s="49"/>
      <c r="P458" s="35"/>
      <c r="Q458" s="49"/>
      <c r="R458" s="35"/>
      <c r="S458" s="49"/>
      <c r="T458" s="35"/>
      <c r="U458" s="49"/>
    </row>
    <row r="459" spans="13:21">
      <c r="M459" s="43"/>
      <c r="O459" s="49"/>
      <c r="P459" s="35"/>
      <c r="Q459" s="49"/>
      <c r="R459" s="35"/>
      <c r="S459" s="49"/>
      <c r="T459" s="35"/>
      <c r="U459" s="49"/>
    </row>
    <row r="460" spans="13:21">
      <c r="M460" s="43"/>
      <c r="O460" s="49"/>
      <c r="P460" s="35"/>
      <c r="Q460" s="49"/>
      <c r="R460" s="35"/>
      <c r="S460" s="49"/>
      <c r="T460" s="35"/>
      <c r="U460" s="49"/>
    </row>
    <row r="461" spans="13:21">
      <c r="M461" s="43"/>
      <c r="O461" s="49"/>
      <c r="P461" s="35"/>
      <c r="Q461" s="49"/>
      <c r="R461" s="35"/>
      <c r="S461" s="49"/>
      <c r="T461" s="35"/>
      <c r="U461" s="49"/>
    </row>
    <row r="462" spans="13:21">
      <c r="M462" s="43"/>
      <c r="O462" s="49"/>
      <c r="P462" s="35"/>
      <c r="Q462" s="49"/>
      <c r="R462" s="35"/>
      <c r="S462" s="49"/>
      <c r="T462" s="35"/>
      <c r="U462" s="49"/>
    </row>
    <row r="463" spans="13:21">
      <c r="M463" s="43"/>
      <c r="O463" s="49"/>
      <c r="P463" s="35"/>
      <c r="Q463" s="49"/>
      <c r="R463" s="35"/>
      <c r="S463" s="49"/>
      <c r="T463" s="35"/>
      <c r="U463" s="49"/>
    </row>
    <row r="464" spans="13:21">
      <c r="M464" s="43"/>
      <c r="O464" s="49"/>
      <c r="P464" s="35"/>
      <c r="Q464" s="49"/>
      <c r="R464" s="35"/>
      <c r="S464" s="49"/>
      <c r="T464" s="35"/>
      <c r="U464" s="49"/>
    </row>
    <row r="465" spans="13:21">
      <c r="M465" s="43"/>
      <c r="O465" s="49"/>
      <c r="P465" s="35"/>
      <c r="Q465" s="49"/>
      <c r="R465" s="35"/>
      <c r="S465" s="49"/>
      <c r="T465" s="35"/>
      <c r="U465" s="49"/>
    </row>
    <row r="466" spans="13:21">
      <c r="M466" s="43"/>
      <c r="O466" s="49"/>
      <c r="P466" s="35"/>
      <c r="Q466" s="49"/>
      <c r="R466" s="35"/>
      <c r="S466" s="49"/>
      <c r="T466" s="35"/>
      <c r="U466" s="49"/>
    </row>
    <row r="467" spans="13:21">
      <c r="M467" s="43"/>
      <c r="O467" s="49"/>
      <c r="P467" s="35"/>
      <c r="Q467" s="49"/>
      <c r="R467" s="35"/>
      <c r="S467" s="49"/>
      <c r="T467" s="35"/>
      <c r="U467" s="49"/>
    </row>
    <row r="468" spans="13:21">
      <c r="M468" s="43"/>
      <c r="O468" s="49"/>
      <c r="P468" s="35"/>
      <c r="Q468" s="49"/>
      <c r="R468" s="35"/>
      <c r="S468" s="49"/>
      <c r="T468" s="35"/>
      <c r="U468" s="49"/>
    </row>
    <row r="469" spans="13:21">
      <c r="M469" s="43"/>
      <c r="O469" s="49"/>
      <c r="P469" s="35"/>
      <c r="Q469" s="49"/>
      <c r="R469" s="35"/>
      <c r="S469" s="49"/>
      <c r="T469" s="35"/>
      <c r="U469" s="49"/>
    </row>
    <row r="470" spans="13:21">
      <c r="M470" s="43"/>
      <c r="O470" s="49"/>
      <c r="P470" s="35"/>
      <c r="Q470" s="49"/>
      <c r="R470" s="35"/>
      <c r="S470" s="49"/>
      <c r="T470" s="35"/>
      <c r="U470" s="49"/>
    </row>
    <row r="471" spans="13:21">
      <c r="M471" s="43"/>
      <c r="O471" s="49"/>
      <c r="P471" s="35"/>
      <c r="Q471" s="49"/>
      <c r="R471" s="35"/>
      <c r="S471" s="49"/>
      <c r="T471" s="35"/>
      <c r="U471" s="49"/>
    </row>
    <row r="472" spans="13:21">
      <c r="M472" s="43"/>
      <c r="O472" s="49"/>
      <c r="P472" s="35"/>
      <c r="Q472" s="49"/>
      <c r="R472" s="35"/>
      <c r="S472" s="49"/>
      <c r="T472" s="35"/>
      <c r="U472" s="49"/>
    </row>
    <row r="473" spans="13:21">
      <c r="M473" s="43"/>
      <c r="O473" s="49"/>
      <c r="P473" s="35"/>
      <c r="Q473" s="49"/>
      <c r="R473" s="35"/>
      <c r="S473" s="49"/>
      <c r="T473" s="35"/>
      <c r="U473" s="49"/>
    </row>
    <row r="474" spans="13:21">
      <c r="M474" s="43"/>
      <c r="O474" s="49"/>
      <c r="P474" s="35"/>
      <c r="Q474" s="49"/>
      <c r="R474" s="35"/>
      <c r="S474" s="49"/>
      <c r="T474" s="35"/>
      <c r="U474" s="49"/>
    </row>
    <row r="475" spans="13:21">
      <c r="M475" s="43"/>
      <c r="O475" s="49"/>
      <c r="P475" s="35"/>
      <c r="Q475" s="49"/>
      <c r="R475" s="35"/>
      <c r="S475" s="49"/>
      <c r="T475" s="35"/>
      <c r="U475" s="49"/>
    </row>
    <row r="476" spans="13:21">
      <c r="M476" s="43"/>
      <c r="O476" s="49"/>
      <c r="P476" s="35"/>
      <c r="Q476" s="49"/>
      <c r="R476" s="35"/>
      <c r="S476" s="49"/>
      <c r="T476" s="35"/>
      <c r="U476" s="49"/>
    </row>
    <row r="477" spans="13:21">
      <c r="M477" s="43"/>
      <c r="O477" s="49"/>
      <c r="P477" s="35"/>
      <c r="Q477" s="49"/>
      <c r="R477" s="35"/>
      <c r="S477" s="49"/>
      <c r="T477" s="35"/>
      <c r="U477" s="49"/>
    </row>
    <row r="478" spans="13:21">
      <c r="M478" s="43"/>
      <c r="O478" s="49"/>
      <c r="P478" s="35"/>
      <c r="Q478" s="49"/>
      <c r="R478" s="35"/>
      <c r="S478" s="49"/>
      <c r="T478" s="35"/>
      <c r="U478" s="49"/>
    </row>
    <row r="479" spans="13:21">
      <c r="M479" s="43"/>
      <c r="O479" s="49"/>
      <c r="P479" s="35"/>
      <c r="Q479" s="49"/>
      <c r="R479" s="35"/>
      <c r="S479" s="49"/>
      <c r="T479" s="35"/>
      <c r="U479" s="49"/>
    </row>
    <row r="480" spans="13:21">
      <c r="M480" s="43"/>
      <c r="O480" s="49"/>
      <c r="P480" s="35"/>
      <c r="Q480" s="49"/>
      <c r="R480" s="35"/>
      <c r="S480" s="49"/>
      <c r="T480" s="35"/>
      <c r="U480" s="49"/>
    </row>
    <row r="481" spans="13:21">
      <c r="M481" s="43"/>
      <c r="O481" s="49"/>
      <c r="P481" s="35"/>
      <c r="Q481" s="49"/>
      <c r="R481" s="35"/>
      <c r="S481" s="49"/>
      <c r="T481" s="35"/>
      <c r="U481" s="49"/>
    </row>
    <row r="482" spans="13:21">
      <c r="M482" s="43"/>
      <c r="O482" s="49"/>
      <c r="P482" s="35"/>
      <c r="Q482" s="49"/>
      <c r="R482" s="35"/>
      <c r="S482" s="49"/>
      <c r="T482" s="35"/>
      <c r="U482" s="49"/>
    </row>
    <row r="483" spans="13:21">
      <c r="M483" s="43"/>
      <c r="O483" s="49"/>
      <c r="P483" s="35"/>
      <c r="Q483" s="49"/>
      <c r="R483" s="35"/>
      <c r="S483" s="49"/>
      <c r="T483" s="35"/>
      <c r="U483" s="49"/>
    </row>
    <row r="484" spans="13:21">
      <c r="M484" s="43"/>
      <c r="O484" s="49"/>
      <c r="P484" s="35"/>
      <c r="Q484" s="49"/>
      <c r="R484" s="35"/>
      <c r="S484" s="49"/>
      <c r="T484" s="35"/>
      <c r="U484" s="49"/>
    </row>
    <row r="485" spans="13:21">
      <c r="M485" s="43"/>
      <c r="O485" s="49"/>
      <c r="P485" s="35"/>
      <c r="Q485" s="49"/>
      <c r="R485" s="35"/>
      <c r="S485" s="49"/>
      <c r="T485" s="35"/>
      <c r="U485" s="49"/>
    </row>
    <row r="486" spans="13:21">
      <c r="M486" s="43"/>
      <c r="O486" s="49"/>
      <c r="P486" s="35"/>
      <c r="Q486" s="49"/>
      <c r="R486" s="35"/>
      <c r="S486" s="49"/>
      <c r="T486" s="35"/>
      <c r="U486" s="49"/>
    </row>
    <row r="487" spans="13:21">
      <c r="M487" s="43"/>
      <c r="O487" s="49"/>
      <c r="P487" s="35"/>
      <c r="Q487" s="49"/>
      <c r="R487" s="35"/>
      <c r="S487" s="49"/>
      <c r="T487" s="35"/>
      <c r="U487" s="49"/>
    </row>
    <row r="488" spans="13:21">
      <c r="M488" s="43"/>
      <c r="O488" s="49"/>
      <c r="P488" s="35"/>
      <c r="Q488" s="49"/>
      <c r="R488" s="35"/>
      <c r="S488" s="49"/>
      <c r="T488" s="35"/>
      <c r="U488" s="49"/>
    </row>
    <row r="489" spans="13:21">
      <c r="M489" s="43"/>
      <c r="O489" s="49"/>
      <c r="P489" s="35"/>
      <c r="Q489" s="49"/>
      <c r="R489" s="35"/>
      <c r="S489" s="49"/>
      <c r="T489" s="35"/>
      <c r="U489" s="49"/>
    </row>
    <row r="490" spans="13:21">
      <c r="M490" s="43"/>
      <c r="O490" s="49"/>
      <c r="P490" s="35"/>
      <c r="Q490" s="49"/>
      <c r="R490" s="35"/>
      <c r="S490" s="49"/>
      <c r="T490" s="35"/>
      <c r="U490" s="49"/>
    </row>
    <row r="491" spans="13:21">
      <c r="M491" s="43"/>
      <c r="O491" s="49"/>
      <c r="P491" s="35"/>
      <c r="Q491" s="49"/>
      <c r="R491" s="35"/>
      <c r="S491" s="49"/>
      <c r="T491" s="35"/>
      <c r="U491" s="49"/>
    </row>
    <row r="492" spans="13:21">
      <c r="M492" s="43"/>
      <c r="O492" s="49"/>
      <c r="P492" s="35"/>
      <c r="Q492" s="49"/>
      <c r="R492" s="35"/>
      <c r="S492" s="49"/>
      <c r="T492" s="35"/>
      <c r="U492" s="49"/>
    </row>
    <row r="493" spans="13:21">
      <c r="M493" s="43"/>
      <c r="O493" s="49"/>
      <c r="P493" s="35"/>
      <c r="Q493" s="49"/>
      <c r="R493" s="35"/>
      <c r="S493" s="49"/>
      <c r="T493" s="35"/>
      <c r="U493" s="49"/>
    </row>
    <row r="494" spans="13:21">
      <c r="M494" s="43"/>
      <c r="O494" s="49"/>
      <c r="P494" s="35"/>
      <c r="Q494" s="49"/>
      <c r="R494" s="35"/>
      <c r="S494" s="49"/>
      <c r="T494" s="35"/>
      <c r="U494" s="49"/>
    </row>
    <row r="495" spans="13:21">
      <c r="M495" s="43"/>
      <c r="O495" s="49"/>
      <c r="P495" s="35"/>
      <c r="Q495" s="49"/>
      <c r="R495" s="35"/>
      <c r="S495" s="49"/>
      <c r="T495" s="35"/>
      <c r="U495" s="49"/>
    </row>
    <row r="496" spans="13:21">
      <c r="M496" s="43"/>
      <c r="O496" s="49"/>
      <c r="P496" s="35"/>
      <c r="Q496" s="49"/>
      <c r="R496" s="35"/>
      <c r="S496" s="49"/>
      <c r="T496" s="35"/>
      <c r="U496" s="49"/>
    </row>
    <row r="497" spans="13:21">
      <c r="M497" s="43"/>
      <c r="O497" s="49"/>
      <c r="P497" s="35"/>
      <c r="Q497" s="49"/>
      <c r="R497" s="35"/>
      <c r="S497" s="49"/>
      <c r="T497" s="35"/>
      <c r="U497" s="49"/>
    </row>
    <row r="498" spans="13:21">
      <c r="M498" s="43"/>
      <c r="O498" s="49"/>
      <c r="P498" s="35"/>
      <c r="Q498" s="49"/>
      <c r="R498" s="35"/>
      <c r="S498" s="49"/>
      <c r="T498" s="35"/>
      <c r="U498" s="49"/>
    </row>
    <row r="499" spans="13:21">
      <c r="M499" s="43"/>
      <c r="O499" s="49"/>
      <c r="P499" s="35"/>
      <c r="Q499" s="49"/>
      <c r="R499" s="35"/>
      <c r="S499" s="49"/>
      <c r="T499" s="35"/>
      <c r="U499" s="49"/>
    </row>
  </sheetData>
  <mergeCells count="35">
    <mergeCell ref="G68:H68"/>
    <mergeCell ref="A62:A64"/>
    <mergeCell ref="B62:B64"/>
    <mergeCell ref="C62:C64"/>
    <mergeCell ref="A46:A48"/>
    <mergeCell ref="B46:B48"/>
    <mergeCell ref="C46:C48"/>
    <mergeCell ref="A50:A61"/>
    <mergeCell ref="B50:B61"/>
    <mergeCell ref="C50:C61"/>
    <mergeCell ref="A36:A45"/>
    <mergeCell ref="B36:B45"/>
    <mergeCell ref="C36:C45"/>
    <mergeCell ref="A29:A34"/>
    <mergeCell ref="B29:B34"/>
    <mergeCell ref="C29:C34"/>
    <mergeCell ref="A20:A26"/>
    <mergeCell ref="B20:B26"/>
    <mergeCell ref="C20:C26"/>
    <mergeCell ref="A4:A6"/>
    <mergeCell ref="B4:B6"/>
    <mergeCell ref="C4:C6"/>
    <mergeCell ref="A8:A19"/>
    <mergeCell ref="B8:B19"/>
    <mergeCell ref="C8:C19"/>
    <mergeCell ref="J4:U4"/>
    <mergeCell ref="D1:U1"/>
    <mergeCell ref="D2:U2"/>
    <mergeCell ref="T5:U5"/>
    <mergeCell ref="P5:Q5"/>
    <mergeCell ref="R5:S5"/>
    <mergeCell ref="N5:O5"/>
    <mergeCell ref="J5:K5"/>
    <mergeCell ref="D4:F6"/>
    <mergeCell ref="L5:M5"/>
  </mergeCells>
  <pageMargins left="0.70866141732283472" right="0.70866141732283472" top="0.74803149606299213" bottom="0.74803149606299213" header="0.31496062992125984" footer="0.31496062992125984"/>
  <pageSetup paperSize="5" scale="90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Tabel 2.6</vt:lpstr>
      <vt:lpstr>Renstra Sesuai RPJMD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SYAFRAN</dc:creator>
  <cp:lastModifiedBy>windows</cp:lastModifiedBy>
  <cp:lastPrinted>2018-04-11T04:47:11Z</cp:lastPrinted>
  <dcterms:created xsi:type="dcterms:W3CDTF">2016-04-25T08:34:06Z</dcterms:created>
  <dcterms:modified xsi:type="dcterms:W3CDTF">2019-05-16T03:41:44Z</dcterms:modified>
</cp:coreProperties>
</file>