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0490" windowHeight="7620" activeTab="2"/>
  </bookViews>
  <sheets>
    <sheet name="PDRD 2020" sheetId="1" r:id="rId1"/>
    <sheet name="PDRD 2021" sheetId="2" r:id="rId2"/>
    <sheet name="PDRD 2022" sheetId="3" r:id="rId3"/>
    <sheet name="PDRD 2023" sheetId="4" state="hidden" r:id="rId4"/>
  </sheets>
  <definedNames>
    <definedName name="_xlnm.Print_Area" localSheetId="1">'PDRD 2021'!$A$1:$F$336</definedName>
    <definedName name="_xlnm.Print_Area" localSheetId="2">'PDRD 2022'!$A$1:$H$406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6" i="3" l="1"/>
  <c r="K34" i="4" l="1"/>
  <c r="J34" i="4"/>
  <c r="K33" i="4"/>
  <c r="J33" i="4"/>
  <c r="K32" i="4"/>
  <c r="J32" i="4"/>
  <c r="K31" i="4"/>
  <c r="J31" i="4"/>
  <c r="K30" i="4"/>
  <c r="J30" i="4"/>
  <c r="K29" i="4"/>
  <c r="L29" i="4" s="1"/>
  <c r="J29" i="4"/>
  <c r="K28" i="4"/>
  <c r="J28" i="4"/>
  <c r="K27" i="4"/>
  <c r="L27" i="4" s="1"/>
  <c r="J27" i="4"/>
  <c r="K26" i="4"/>
  <c r="J26" i="4"/>
  <c r="K25" i="4"/>
  <c r="L25" i="4" s="1"/>
  <c r="J25" i="4"/>
  <c r="K24" i="4"/>
  <c r="J24" i="4"/>
  <c r="K23" i="4"/>
  <c r="L23" i="4" s="1"/>
  <c r="J23" i="4"/>
  <c r="K22" i="4"/>
  <c r="J22" i="4"/>
  <c r="L21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L13" i="4" s="1"/>
  <c r="J13" i="4"/>
  <c r="K12" i="4"/>
  <c r="L12" i="4" s="1"/>
  <c r="J12" i="4"/>
  <c r="G299" i="2"/>
  <c r="G305" i="2"/>
  <c r="G311" i="2"/>
  <c r="G327" i="2"/>
  <c r="L14" i="4" l="1"/>
  <c r="L16" i="4"/>
  <c r="L18" i="4"/>
  <c r="L20" i="4"/>
  <c r="L31" i="4"/>
  <c r="L33" i="4"/>
  <c r="L22" i="4"/>
  <c r="L24" i="4"/>
  <c r="L26" i="4"/>
  <c r="L28" i="4"/>
  <c r="L15" i="4"/>
  <c r="L17" i="4"/>
  <c r="L19" i="4"/>
  <c r="L30" i="4"/>
  <c r="L32" i="4"/>
  <c r="L34" i="4"/>
  <c r="G335" i="2"/>
  <c r="G44" i="2" l="1"/>
  <c r="G343" i="3"/>
  <c r="G139" i="3"/>
  <c r="G402" i="3"/>
  <c r="G390" i="3"/>
  <c r="G389" i="3" s="1"/>
  <c r="G380" i="3"/>
  <c r="G372" i="3"/>
  <c r="G371" i="3" s="1"/>
  <c r="G351" i="3"/>
  <c r="G344" i="3"/>
  <c r="G331" i="3"/>
  <c r="G321" i="3"/>
  <c r="G310" i="3"/>
  <c r="G306" i="3"/>
  <c r="G297" i="3"/>
  <c r="G293" i="3"/>
  <c r="G292" i="3" s="1"/>
  <c r="G289" i="3"/>
  <c r="G282" i="3"/>
  <c r="G277" i="3"/>
  <c r="G270" i="3"/>
  <c r="G255" i="3" s="1"/>
  <c r="G256" i="3"/>
  <c r="G249" i="3"/>
  <c r="G215" i="3"/>
  <c r="G210" i="3"/>
  <c r="G185" i="3"/>
  <c r="G176" i="3"/>
  <c r="G153" i="3"/>
  <c r="G133" i="3"/>
  <c r="G121" i="3"/>
  <c r="G115" i="3"/>
  <c r="G107" i="3"/>
  <c r="G103" i="3"/>
  <c r="G95" i="3"/>
  <c r="G80" i="3"/>
  <c r="G62" i="3"/>
  <c r="G45" i="3"/>
  <c r="G44" i="3" s="1"/>
  <c r="A371" i="1" l="1"/>
  <c r="G152" i="3"/>
  <c r="G151" i="3" s="1"/>
  <c r="G150" i="2"/>
  <c r="G54" i="2"/>
  <c r="G71" i="2"/>
  <c r="G84" i="2"/>
  <c r="G91" i="2"/>
  <c r="G96" i="2"/>
  <c r="G103" i="2"/>
  <c r="G129" i="2" s="1"/>
  <c r="G109" i="2"/>
  <c r="G115" i="2"/>
  <c r="G119" i="2"/>
  <c r="G130" i="2"/>
  <c r="G132" i="2"/>
  <c r="G157" i="2"/>
  <c r="G178" i="2"/>
  <c r="G183" i="2"/>
  <c r="G197" i="2"/>
  <c r="G203" i="2"/>
  <c r="G209" i="2"/>
  <c r="G218" i="2"/>
  <c r="G223" i="2"/>
  <c r="G230" i="2"/>
  <c r="G236" i="2" s="1"/>
  <c r="G237" i="2"/>
  <c r="G239" i="2"/>
  <c r="G249" i="2"/>
  <c r="G255" i="2"/>
  <c r="G261" i="2"/>
  <c r="G271" i="2"/>
  <c r="G280" i="2" s="1"/>
  <c r="G281" i="2"/>
  <c r="G291" i="2"/>
  <c r="G298" i="2" s="1"/>
  <c r="G310" i="2"/>
  <c r="G202" i="2" l="1"/>
  <c r="G336" i="2" s="1"/>
</calcChain>
</file>

<file path=xl/sharedStrings.xml><?xml version="1.0" encoding="utf-8"?>
<sst xmlns="http://schemas.openxmlformats.org/spreadsheetml/2006/main" count="3493" uniqueCount="1916">
  <si>
    <t>DAERAH</t>
  </si>
  <si>
    <t>Kab. Kayong Utara</t>
  </si>
  <si>
    <t>Kab. Sintang</t>
  </si>
  <si>
    <t>Kota Pontianak</t>
  </si>
  <si>
    <t>Kab. Kapuas</t>
  </si>
  <si>
    <t>Kab. Kotawaringin Barat</t>
  </si>
  <si>
    <t>Kab. Lamandau</t>
  </si>
  <si>
    <t>Kab. Murung Raya</t>
  </si>
  <si>
    <t>Kab. Sukamara</t>
  </si>
  <si>
    <t>Kab. Banjar</t>
  </si>
  <si>
    <t>Kab. Barito Kuala</t>
  </si>
  <si>
    <t>Kab. Hulu Sungai Selatan</t>
  </si>
  <si>
    <t>Kab. Tanah Bumbu</t>
  </si>
  <si>
    <t>Kab. Tapin</t>
  </si>
  <si>
    <t>Kota Banjar Baru</t>
  </si>
  <si>
    <t>Kota Banjarmasin</t>
  </si>
  <si>
    <t>Kab. Berau</t>
  </si>
  <si>
    <t>Kab. Kutai Kertanegara</t>
  </si>
  <si>
    <t>Kab. Mahakam Ulu</t>
  </si>
  <si>
    <t>Kab. Paser</t>
  </si>
  <si>
    <t>Kab. Penajam Paser Utara</t>
  </si>
  <si>
    <t>Kota Bontang</t>
  </si>
  <si>
    <t>Kab. Bulungan</t>
  </si>
  <si>
    <t>Kab. Malinau</t>
  </si>
  <si>
    <t>Kab. Nunukan</t>
  </si>
  <si>
    <t>Kab. Tana Tidung</t>
  </si>
  <si>
    <t>Kota Tarakan</t>
  </si>
  <si>
    <t>Kab. Mamasa</t>
  </si>
  <si>
    <t>Kab. Mamuju</t>
  </si>
  <si>
    <t>Kab. Mamuju Tengah</t>
  </si>
  <si>
    <t>Kab. Gorontalo</t>
  </si>
  <si>
    <t>Kab. Pohuwato</t>
  </si>
  <si>
    <t>Kota Gorontalo</t>
  </si>
  <si>
    <t>Kab. Dompu</t>
  </si>
  <si>
    <t>Kab. Lombok Barat</t>
  </si>
  <si>
    <t>Kab. Lombok Utara</t>
  </si>
  <si>
    <t>Kab. Sumbawa</t>
  </si>
  <si>
    <t>Kab. Sumbawa Barat</t>
  </si>
  <si>
    <t>Kab. Lombok Tengah</t>
  </si>
  <si>
    <t>Prov. Aceh</t>
  </si>
  <si>
    <t>Kab. Aceh Barat Daya</t>
  </si>
  <si>
    <t>Kab. Aceh Barat</t>
  </si>
  <si>
    <t>Kab. Aceh Selatan</t>
  </si>
  <si>
    <t>Kab. Aceh Singkil</t>
  </si>
  <si>
    <t>Kab. Aceh Tamiang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</si>
  <si>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</si>
  <si>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</si>
  <si>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</si>
  <si>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</si>
  <si>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</si>
  <si>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</si>
  <si>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</si>
  <si>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</t>
  </si>
  <si>
    <t>Kota Langsa</t>
  </si>
  <si>
    <t>Kota Banda Aceh</t>
  </si>
  <si>
    <t>Kota Lhokseumawe</t>
  </si>
  <si>
    <t>Kota Sabang</t>
  </si>
  <si>
    <t>Prov. Sumatera Utara</t>
  </si>
  <si>
    <t>Kab. Asahan</t>
  </si>
  <si>
    <t>Kab. Dairi</t>
  </si>
  <si>
    <t>Kab. Deli Serdang</t>
  </si>
  <si>
    <t>Kab. Karo</t>
  </si>
  <si>
    <t>Kab. Labuhanbatu</t>
  </si>
  <si>
    <t>Kab. Labuhanbatu Utara</t>
  </si>
  <si>
    <t>Kab. Mandailing Natal</t>
  </si>
  <si>
    <t>Kab. Nias</t>
  </si>
  <si>
    <t>Kab. Nias Barat</t>
  </si>
  <si>
    <t>Kab. Nias Selatan</t>
  </si>
  <si>
    <t>Kab. Padang Lawas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</si>
  <si>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</si>
  <si>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</si>
  <si>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</si>
  <si>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</si>
  <si>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</si>
  <si>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</si>
  <si>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</si>
  <si>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</si>
  <si>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</si>
  <si>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</si>
  <si>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</si>
  <si>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</si>
  <si>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</si>
  <si>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</si>
  <si>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</si>
  <si>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</si>
  <si>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Prov. Sumatera Barat</t>
  </si>
  <si>
    <t>Kab. Agam</t>
  </si>
  <si>
    <t>Kab. Dharmasraya</t>
  </si>
  <si>
    <t>Kab. Kep. Mentawai</t>
  </si>
  <si>
    <t>Kab. Padang Pariaman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</si>
  <si>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</si>
  <si>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</si>
  <si>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</si>
  <si>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</si>
  <si>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</si>
  <si>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</si>
  <si>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</si>
  <si>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</si>
  <si>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</si>
  <si>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</si>
  <si>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</si>
  <si>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</si>
  <si>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</si>
  <si>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Prov. Riau</t>
  </si>
  <si>
    <t>Kab. Bengkalis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</si>
  <si>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</si>
  <si>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</si>
  <si>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</si>
  <si>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</si>
  <si>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</si>
  <si>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</si>
  <si>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</si>
  <si>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Kota Dumai</t>
  </si>
  <si>
    <t>Kota Pekanbaru</t>
  </si>
  <si>
    <t>Kab. Bintan</t>
  </si>
  <si>
    <t>Kab. Karimun</t>
  </si>
  <si>
    <t>Kab. Kep. Anambas</t>
  </si>
  <si>
    <t>Kab. Natuna</t>
  </si>
  <si>
    <t>Kota Batam</t>
  </si>
  <si>
    <t>Kota Tanjung Pinang</t>
  </si>
  <si>
    <t>Prov. Jambi</t>
  </si>
  <si>
    <t>Kab. Batanghari</t>
  </si>
  <si>
    <t>Kab. Bungo</t>
  </si>
  <si>
    <t>Kab. Kerinci</t>
  </si>
  <si>
    <t>Kab. Merangin</t>
  </si>
  <si>
    <t>Kab. Sarolangun</t>
  </si>
  <si>
    <t>Kab. Tanjung Jabung Timur</t>
  </si>
  <si>
    <t>Kab. Tebo</t>
  </si>
  <si>
    <t>Kota Jambi</t>
  </si>
  <si>
    <t>Kota Sungai Penuh</t>
  </si>
  <si>
    <t>Prov. Bengkulu</t>
  </si>
  <si>
    <t>Kab. Bengkulu Selatan</t>
  </si>
  <si>
    <t>Kab. Bengkulu Tengah</t>
  </si>
  <si>
    <t>Kab. Bengkulu Utara</t>
  </si>
  <si>
    <t>Kab. Kepahiang</t>
  </si>
  <si>
    <t>Kab. Lebong</t>
  </si>
  <si>
    <t>Kab. Rejang Lebong</t>
  </si>
  <si>
    <t>Kab. Seluma</t>
  </si>
  <si>
    <t>Kota Bengkulu</t>
  </si>
  <si>
    <t>Prov. Sumatera Selatan</t>
  </si>
  <si>
    <t>Kab. Banyuasin</t>
  </si>
  <si>
    <t>Kab. Empat Lawang</t>
  </si>
  <si>
    <t>Kab. Lahat</t>
  </si>
  <si>
    <t>Kab. Musi Rawas</t>
  </si>
  <si>
    <t>Kab. Musi Rawas Utara</t>
  </si>
  <si>
    <t>Kab. Ogan Ilir</t>
  </si>
  <si>
    <t>Kab. Penukal Abab Lematang Ilir</t>
  </si>
  <si>
    <t>Kota Lubuk Linggau</t>
  </si>
  <si>
    <t>Kota Pagar Alam</t>
  </si>
  <si>
    <t>Kota Palembang</t>
  </si>
  <si>
    <t>Kota Prabumulih</t>
  </si>
  <si>
    <t>Prov. Bangka Belitung</t>
  </si>
  <si>
    <t>Kab. Bangka Barat</t>
  </si>
  <si>
    <t>Kab. Bangka Tengah</t>
  </si>
  <si>
    <t>Kab. Belitung</t>
  </si>
  <si>
    <t>Kab. Belitung Timur</t>
  </si>
  <si>
    <t>Kota Pangkalpinang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</si>
  <si>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</si>
  <si>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</si>
  <si>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</si>
  <si>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</si>
  <si>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</si>
  <si>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</si>
  <si>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</si>
  <si>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</si>
  <si>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</si>
  <si>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Tanggamus</t>
  </si>
  <si>
    <t>Kab. Tulang Bawang</t>
  </si>
  <si>
    <t>Kab. Way Kanan</t>
  </si>
  <si>
    <t>Kota Metro</t>
  </si>
  <si>
    <t>Prov. DKI Jakarta</t>
  </si>
  <si>
    <t>Prov. Jawa Barat</t>
  </si>
  <si>
    <t>Kab. Bandung</t>
  </si>
  <si>
    <t>Kab. Bandung Barat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</si>
  <si>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</si>
  <si>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</si>
  <si>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</si>
  <si>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</si>
  <si>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</si>
  <si>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</si>
  <si>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</si>
  <si>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</si>
  <si>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</si>
  <si>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</si>
  <si>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</si>
  <si>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</si>
  <si>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</si>
  <si>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</si>
  <si>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</si>
  <si>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</si>
  <si>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</si>
  <si>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</si>
  <si>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</si>
  <si>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</si>
  <si>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</si>
  <si>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</si>
  <si>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</si>
  <si>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</si>
  <si>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</si>
  <si>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</si>
  <si>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</si>
  <si>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</si>
  <si>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</si>
  <si>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</si>
  <si>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</si>
  <si>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</si>
  <si>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Prov. Jawa Tengah</t>
  </si>
  <si>
    <t>Kab. Banjarnegara</t>
  </si>
  <si>
    <t>Kab. Banyumas</t>
  </si>
  <si>
    <t>Kab. Batang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</si>
  <si>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</si>
  <si>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</si>
  <si>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</si>
  <si>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</si>
  <si>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</si>
  <si>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</si>
  <si>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</si>
  <si>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</si>
  <si>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</si>
  <si>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</si>
  <si>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</si>
  <si>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</si>
  <si>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</si>
  <si>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</si>
  <si>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</si>
  <si>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Purworejo</t>
  </si>
  <si>
    <t>Kab. Rembang</t>
  </si>
  <si>
    <t>Kab. Semarang</t>
  </si>
  <si>
    <t>Kab. Sragen</t>
  </si>
  <si>
    <t>Kab. Sukoharjo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</si>
  <si>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</si>
  <si>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</si>
  <si>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</si>
  <si>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</si>
  <si>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</si>
  <si>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</si>
  <si>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</si>
  <si>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Tegal</t>
  </si>
  <si>
    <t>Prov. Daerah Istimewa Yogyakarta</t>
  </si>
  <si>
    <t>Kab. Gunung Kidul</t>
  </si>
  <si>
    <t>Kab. Kulon Progo</t>
  </si>
  <si>
    <t>Kab. Sleman</t>
  </si>
  <si>
    <t>Kota Yogyakarta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</si>
  <si>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</si>
  <si>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</si>
  <si>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</si>
  <si>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</si>
  <si>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</si>
  <si>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</si>
  <si>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</si>
  <si>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</si>
  <si>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</si>
  <si>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Lamongan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</si>
  <si>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</si>
  <si>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</si>
  <si>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</si>
  <si>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</si>
  <si>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</si>
  <si>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</si>
  <si>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</si>
  <si>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</si>
  <si>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</si>
  <si>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Sampang</t>
  </si>
  <si>
    <t>Kab. Sidoarjo</t>
  </si>
  <si>
    <t>Kab. Situbondo</t>
  </si>
  <si>
    <t>Kab. Sumenep</t>
  </si>
  <si>
    <t>Kab. Trenggalek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</si>
  <si>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</si>
  <si>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</si>
  <si>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</si>
  <si>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</si>
  <si>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</si>
  <si>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</si>
  <si>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</si>
  <si>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</si>
  <si>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</si>
  <si>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</si>
  <si>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</si>
  <si>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Prov. Kalimantan Barat</t>
  </si>
  <si>
    <t>Kab. Bengkayang</t>
  </si>
  <si>
    <t>Kab. Kapuas hulu</t>
  </si>
  <si>
    <t>Kab. Ketapang</t>
  </si>
  <si>
    <t>Kab. Kubu Raya</t>
  </si>
  <si>
    <t>Kab. Melawi</t>
  </si>
  <si>
    <t>Kab. Sambas</t>
  </si>
  <si>
    <t>Kab. Sanggau</t>
  </si>
  <si>
    <t>Kab. Sekadau</t>
  </si>
  <si>
    <t>Kota Singkawang</t>
  </si>
  <si>
    <t>Prov. Kalimantan Tengah</t>
  </si>
  <si>
    <t>Kab. Barito Selatan</t>
  </si>
  <si>
    <t>Kab. Barito Utara</t>
  </si>
  <si>
    <t>Kab. Gunung Mas</t>
  </si>
  <si>
    <t>Kab. Katingan</t>
  </si>
  <si>
    <t>Kab. Kotawaringin Timur</t>
  </si>
  <si>
    <t>Kab. Pulang Pisau</t>
  </si>
  <si>
    <t>Kota Palangkaraya</t>
  </si>
  <si>
    <t>Prov. Kalimantan Selatan</t>
  </si>
  <si>
    <t>Kab. Kotabaru</t>
  </si>
  <si>
    <t>Prov. Kalimantan Timur</t>
  </si>
  <si>
    <t>Kab. Kutai Timur</t>
  </si>
  <si>
    <t>Kota Balikpapan</t>
  </si>
  <si>
    <t>Kota Samarinda</t>
  </si>
  <si>
    <t>Prov. Kalimantan Utara</t>
  </si>
  <si>
    <t>Prov. Sulawesi Barat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</si>
  <si>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</si>
  <si>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</si>
  <si>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</si>
  <si>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</si>
  <si>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</si>
  <si>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Minahasa</t>
  </si>
  <si>
    <t>Kab. Minahasa Selatan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</si>
  <si>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</si>
  <si>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</si>
  <si>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</si>
  <si>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</si>
  <si>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</si>
  <si>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</si>
  <si>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</si>
  <si>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No</t>
  </si>
  <si>
    <t>Prov. Sulawesi Tengah</t>
  </si>
  <si>
    <t>Prov. Sulawesi Selatan</t>
  </si>
  <si>
    <t>Prov. Bali</t>
  </si>
  <si>
    <t>Prov. Nusa Tenggara Barat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</si>
  <si>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</si>
  <si>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</si>
  <si>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</si>
  <si>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</si>
  <si>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</si>
  <si>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</si>
  <si>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</si>
  <si>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</si>
  <si>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</si>
  <si>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</si>
  <si>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</si>
  <si>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</si>
  <si>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</si>
  <si>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</si>
  <si>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Kab. Tegal</t>
  </si>
  <si>
    <t>Kota Surakarta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</si>
  <si>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</si>
  <si>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</si>
  <si>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</si>
  <si>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</si>
  <si>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</si>
  <si>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</si>
  <si>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</si>
  <si>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</si>
  <si>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</si>
  <si>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</si>
  <si>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</si>
  <si>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Kab. Banggai</t>
  </si>
  <si>
    <t>Kab. Donggala</t>
  </si>
  <si>
    <t>Kab. Poso</t>
  </si>
  <si>
    <t>Kab. Sigi</t>
  </si>
  <si>
    <t>Kab. Tojo Una-Una</t>
  </si>
  <si>
    <t>Kab. Toli-Toli</t>
  </si>
  <si>
    <t>XXVI</t>
  </si>
  <si>
    <t>Kab. Bulu Kumba</t>
  </si>
  <si>
    <t>Kab. Gowa</t>
  </si>
  <si>
    <t>Kab. Pinrang</t>
  </si>
  <si>
    <t>Kab. Sinjai</t>
  </si>
  <si>
    <t>Kab. Soppeng</t>
  </si>
  <si>
    <t>Kab. Wajo</t>
  </si>
  <si>
    <t>Kota Makassar</t>
  </si>
  <si>
    <t>Kota Palopo</t>
  </si>
  <si>
    <t>Kota Pare-Pare</t>
  </si>
  <si>
    <t>XXVII</t>
  </si>
  <si>
    <t>Kab. Bombana</t>
  </si>
  <si>
    <t>Kab. Buton Utara</t>
  </si>
  <si>
    <t>Kab. Kolaka</t>
  </si>
  <si>
    <t>Kab. Kolaka Utara</t>
  </si>
  <si>
    <t>Kab. Wakatobi</t>
  </si>
  <si>
    <t>Kota Kendari</t>
  </si>
  <si>
    <t>Kab. Buton Tengah</t>
  </si>
  <si>
    <t>XXVIII</t>
  </si>
  <si>
    <t>Kab. Buleleng</t>
  </si>
  <si>
    <t>Kab. Gianyar</t>
  </si>
  <si>
    <t>Kab. Karang Asem</t>
  </si>
  <si>
    <t>Kab. Klungkung</t>
  </si>
  <si>
    <t>Kab. Tabanan</t>
  </si>
  <si>
    <t>XXIX</t>
  </si>
  <si>
    <t>Kab. Lombok Timur</t>
  </si>
  <si>
    <t>Kota Bima</t>
  </si>
  <si>
    <t>Kota Mataram</t>
  </si>
  <si>
    <t>XXX</t>
  </si>
  <si>
    <t>Kab. Manggarai</t>
  </si>
  <si>
    <t>Kab. Manggarai Barat</t>
  </si>
  <si>
    <t>Kab. Rote Ndao</t>
  </si>
  <si>
    <t>Kab. Sabu Raijua</t>
  </si>
  <si>
    <t>Kab. Sumba Barat Daya</t>
  </si>
  <si>
    <t>Kab. Sumba Timur</t>
  </si>
  <si>
    <t>XXXI</t>
  </si>
  <si>
    <t>Prov. Maluku</t>
  </si>
  <si>
    <t>XXXII</t>
  </si>
  <si>
    <t>XXXIII</t>
  </si>
  <si>
    <t>Kab. Jayapura</t>
  </si>
  <si>
    <t>Kab. Jayawijaya</t>
  </si>
  <si>
    <t>Kab. Yahukimo</t>
  </si>
  <si>
    <t>Kota Jayapura</t>
  </si>
  <si>
    <t>XXXIV</t>
  </si>
  <si>
    <t>NO</t>
  </si>
  <si>
    <t>Pajak Daerah + Retribusi Daerah</t>
  </si>
  <si>
    <t>Kenaikan</t>
  </si>
  <si>
    <t>Prov. Gorontalo</t>
  </si>
  <si>
    <t>Prov. Sulawesi Tenggara</t>
  </si>
  <si>
    <t>Prov. Nusa Tenggara Timur</t>
  </si>
  <si>
    <t>Prov. Maluku Utara</t>
  </si>
  <si>
    <t>Prov. Papua</t>
  </si>
  <si>
    <t>Prov. Papua Barat</t>
  </si>
  <si>
    <t>Daerah Provinsi yang Pajak Daerah dan Retribusi Daerah meningkat minimal 3% dari tahun sebelumnya</t>
  </si>
  <si>
    <t>PAJAK DAERAH + RETRIBUSI DAERAH</t>
  </si>
  <si>
    <t>PROVINSI ACEH </t>
  </si>
  <si>
    <t>Kabupaten Aceh Besar</t>
  </si>
  <si>
    <t>Kabupaten Aceh Jaya</t>
  </si>
  <si>
    <t>Kabupaten Aceh Singkil</t>
  </si>
  <si>
    <t>Kabupaten Pidie Jaya</t>
  </si>
  <si>
    <t>PROVINSI SUMATERA UTARA </t>
  </si>
  <si>
    <t>Kabupaten Asahan</t>
  </si>
  <si>
    <t>Kabupaten Batubara</t>
  </si>
  <si>
    <t>Kabupaten Dairi</t>
  </si>
  <si>
    <t>Kabupaten Humbang Hasundutan</t>
  </si>
  <si>
    <t>Kabupaten Labuhanbatu</t>
  </si>
  <si>
    <t>Kabupaten Labuhanbatu Selatan</t>
  </si>
  <si>
    <t>Kabupaten Langkat</t>
  </si>
  <si>
    <t>Kabupaten Nias Selatan</t>
  </si>
  <si>
    <t>Kabupaten Nias Utara</t>
  </si>
  <si>
    <t>Kabupaten Padang Lawas</t>
  </si>
  <si>
    <t>Kabupaten Padang Lawas Utara</t>
  </si>
  <si>
    <t>Kabupaten Samosir</t>
  </si>
  <si>
    <t>Kabupaten Tapanuli Utara</t>
  </si>
  <si>
    <t>Kabupaten Toba Samosir</t>
  </si>
  <si>
    <t>PROVINSI SUMATERA BARAT</t>
  </si>
  <si>
    <t>Kabupaten Lima Puluh Kota</t>
  </si>
  <si>
    <t>Kabupaten Pasaman Barat</t>
  </si>
  <si>
    <t>Kabupaten Tanah Datar</t>
  </si>
  <si>
    <t>PROVINSI RIAU </t>
  </si>
  <si>
    <t>Kabupaten. Kampar</t>
  </si>
  <si>
    <t>Kabupaten Kep. Meranti</t>
  </si>
  <si>
    <t>Kabupaten Kuantan Singingi</t>
  </si>
  <si>
    <t>Kabupaten Pelalawan</t>
  </si>
  <si>
    <t>PROVINSI KEPULAUAN RIAU </t>
  </si>
  <si>
    <t>Kabupaten Bintan</t>
  </si>
  <si>
    <t>Kabupaten Kepulauan Anambas</t>
  </si>
  <si>
    <t>Kabupaten Lingga</t>
  </si>
  <si>
    <t>PROVINSI JAMBI </t>
  </si>
  <si>
    <t>Kabupaten Batanghari</t>
  </si>
  <si>
    <t>Kabupaten Bungo</t>
  </si>
  <si>
    <t>Kabupaten Kerinci</t>
  </si>
  <si>
    <t>Kabupaten Merangin</t>
  </si>
  <si>
    <t>Kabupaten Muaro Jambi</t>
  </si>
  <si>
    <t>Kabupaten Tanjung Jabung Barat</t>
  </si>
  <si>
    <t>PROVINSI BENGKULU </t>
  </si>
  <si>
    <t>Kabupaten Bengkulu Tengah</t>
  </si>
  <si>
    <t>Kabupaten Bengkulu Utara</t>
  </si>
  <si>
    <t>Kabupaten Kaur</t>
  </si>
  <si>
    <t>Kabupaten Kepahiang</t>
  </si>
  <si>
    <t>Kabupaten Lebong</t>
  </si>
  <si>
    <t>Kabupaten Muko-Muko</t>
  </si>
  <si>
    <t>Kabupaten Seluma</t>
  </si>
  <si>
    <t>PROVINSI SUMATERA SELATAN </t>
  </si>
  <si>
    <t>Kabupaten Banyuasin</t>
  </si>
  <si>
    <t>Kabupaten Empat Lawang</t>
  </si>
  <si>
    <t>Kabupaten Lahat</t>
  </si>
  <si>
    <t>Kabupaten Musi Rawas</t>
  </si>
  <si>
    <t>Kabupaten Ogan Ilir</t>
  </si>
  <si>
    <t>Kabupaten OKI</t>
  </si>
  <si>
    <t>Kabupaten OKU</t>
  </si>
  <si>
    <t>Kabupaten OKU Selatan</t>
  </si>
  <si>
    <t>Kabupaten OKU Timur</t>
  </si>
  <si>
    <t>Kabupaten Penukal Abab Lematang Ilir</t>
  </si>
  <si>
    <t>PROVINSI BANGKA BELITUNG </t>
  </si>
  <si>
    <t>Kabupaten Bangka Barat</t>
  </si>
  <si>
    <t>Kabupaten Bangka Selatan</t>
  </si>
  <si>
    <t>Kabupaten Bangka Tengah</t>
  </si>
  <si>
    <t>Kabupaten Belitung</t>
  </si>
  <si>
    <t>Kabupaten Belitung Timur</t>
  </si>
  <si>
    <t>PROVINSI LAMPUNG </t>
  </si>
  <si>
    <t>Kabupaten Lampung Barat</t>
  </si>
  <si>
    <t>Kabupaten Lampung Selatan</t>
  </si>
  <si>
    <t>Kabupaten Lampung Tengah</t>
  </si>
  <si>
    <t>Kabupaten Lampung Timur</t>
  </si>
  <si>
    <t>Kabupaten Lampung Utara</t>
  </si>
  <si>
    <t>Kabupaten Mesuji</t>
  </si>
  <si>
    <t>Kabupaten Pesawaran</t>
  </si>
  <si>
    <t>Kabupaten Pesisir Barat</t>
  </si>
  <si>
    <t>Kabupaten Pringsewu</t>
  </si>
  <si>
    <t>Kabupaten Tanggamus</t>
  </si>
  <si>
    <t>Kabupaten Tulang Bawang</t>
  </si>
  <si>
    <t>Kabupaten Tulang Bawang Barat</t>
  </si>
  <si>
    <t>Kota Bandar Lampung</t>
  </si>
  <si>
    <t>PROVINSI JAWA BARAT </t>
  </si>
  <si>
    <t>Kabupaten Bandung</t>
  </si>
  <si>
    <t>Kabupaten Bekasi</t>
  </si>
  <si>
    <t>Kabupaten Bogor</t>
  </si>
  <si>
    <t>Kabupaten Cianjur</t>
  </si>
  <si>
    <t>Kabupaten Cirebon</t>
  </si>
  <si>
    <t>Kabupaten Garut</t>
  </si>
  <si>
    <t>Kabupaten Majalengka</t>
  </si>
  <si>
    <t>Kabupaten Pangandaran</t>
  </si>
  <si>
    <t>Kabupaten Purwakarta</t>
  </si>
  <si>
    <t>Kabupaten Subang</t>
  </si>
  <si>
    <t>Kabupaten Sukabumi</t>
  </si>
  <si>
    <t>Kabupaten Sumedang</t>
  </si>
  <si>
    <t>PROVINSI BANTEN </t>
  </si>
  <si>
    <t>Kabupaten Pandeglang</t>
  </si>
  <si>
    <t>Kabupaten Serang</t>
  </si>
  <si>
    <t>Kabupaten Tangerang</t>
  </si>
  <si>
    <t>PROVINSI JAWA TENGAH </t>
  </si>
  <si>
    <t>Kabupaten Banyumas</t>
  </si>
  <si>
    <t>Kabupaten Blora</t>
  </si>
  <si>
    <t>Kabupaten Boyolali</t>
  </si>
  <si>
    <t>Kabupaten Brebes</t>
  </si>
  <si>
    <t>Kabupaten Cilacap</t>
  </si>
  <si>
    <t>Kabupaten Demak</t>
  </si>
  <si>
    <t>Kabupaten Grobogan</t>
  </si>
  <si>
    <t>Kabupaten Jepara</t>
  </si>
  <si>
    <t>Kabupaten Karanganyar</t>
  </si>
  <si>
    <t>Kabupaten Kebumen</t>
  </si>
  <si>
    <t>Kabupaten Klaten</t>
  </si>
  <si>
    <t>Kabupaten Kudus</t>
  </si>
  <si>
    <t>Kabupaten Magelang</t>
  </si>
  <si>
    <t>Kabupaten Pati</t>
  </si>
  <si>
    <t>Kabupaten Pekalongan</t>
  </si>
  <si>
    <t>Kabupaten Pemalang</t>
  </si>
  <si>
    <t>Kabupaten Purbalingga</t>
  </si>
  <si>
    <t>Kabupaten Purworejo</t>
  </si>
  <si>
    <t>Kabupaten Semarang</t>
  </si>
  <si>
    <t>Kabupaten Sukoharjo</t>
  </si>
  <si>
    <t>Kabupaten Tegal</t>
  </si>
  <si>
    <t>Kabupaten Temanggung</t>
  </si>
  <si>
    <t>Kabupaten Wonogiri</t>
  </si>
  <si>
    <t>Kabupaten Wonosobo</t>
  </si>
  <si>
    <t>PROVINSI D.I. YOGYAKARTA </t>
  </si>
  <si>
    <t>Kabupaten Bantul</t>
  </si>
  <si>
    <t>Kabupaten Kulon Progo</t>
  </si>
  <si>
    <t>Kabupaten Sleman</t>
  </si>
  <si>
    <t>PROVINSI JAWA TIMUR </t>
  </si>
  <si>
    <t>Kabupaten Bangkalan</t>
  </si>
  <si>
    <t>Kabupaten Bojonegoro</t>
  </si>
  <si>
    <t>Kabupaten Bondowoso</t>
  </si>
  <si>
    <t>Kabupaten Gresik</t>
  </si>
  <si>
    <t>Kabupaten Jember</t>
  </si>
  <si>
    <t>Kabupaten Kediri</t>
  </si>
  <si>
    <t>Kabupaten Lamongan</t>
  </si>
  <si>
    <t>Kabupaten Magetan</t>
  </si>
  <si>
    <t>Kabupaten Malang</t>
  </si>
  <si>
    <t>Kabupaten Nganjuk</t>
  </si>
  <si>
    <t>Kabupaten Ngawi</t>
  </si>
  <si>
    <t>Kabupaten Pamekasan</t>
  </si>
  <si>
    <t>Kabupaten Pasuruan</t>
  </si>
  <si>
    <t>Kabupaten Ponorogo</t>
  </si>
  <si>
    <t>Kabupaten Sampang</t>
  </si>
  <si>
    <t>Kabupaten Sidoarjo</t>
  </si>
  <si>
    <t>Kabupaten Sumenep</t>
  </si>
  <si>
    <t>Kabupaten Tuban</t>
  </si>
  <si>
    <t>Kabupaten Mojokerto</t>
  </si>
  <si>
    <t>PROVINSI KALIMANTAN BARAT </t>
  </si>
  <si>
    <t>Kabupaten Kapuas hulu</t>
  </si>
  <si>
    <t>Kabupaten Kayong Utara</t>
  </si>
  <si>
    <t>Kabupaten Ketapang</t>
  </si>
  <si>
    <t>Kabupaten Kubu Raya</t>
  </si>
  <si>
    <t>Kabupaten Landak</t>
  </si>
  <si>
    <t>Kabupaten Melawi</t>
  </si>
  <si>
    <t>Kabupaten Pontianak (Mempawah)</t>
  </si>
  <si>
    <t>Kabupaten Sambas</t>
  </si>
  <si>
    <t>PROVINSI KALIMANTAN TENGAH </t>
  </si>
  <si>
    <t>Kabupaten Barito Selatan</t>
  </si>
  <si>
    <t>Kabupaten Barito Utara</t>
  </si>
  <si>
    <t>Kabupaten Gunung Mas</t>
  </si>
  <si>
    <t>Kabupaten Kapuas</t>
  </si>
  <si>
    <t>Kabupaten Katingan</t>
  </si>
  <si>
    <t>Kabupaten Kotawaringin Barat</t>
  </si>
  <si>
    <t>Kabupaten Kotawaringin Timur</t>
  </si>
  <si>
    <t>Kabupaten Lamandau</t>
  </si>
  <si>
    <t>Kabupaten Murung Raya</t>
  </si>
  <si>
    <t>Kabupaten Pulang Pisau</t>
  </si>
  <si>
    <t>Kabupaten Seruyan</t>
  </si>
  <si>
    <t>PROVINSI KALIMANTAN SELATAN </t>
  </si>
  <si>
    <t>Kabupaten Barito Kuala</t>
  </si>
  <si>
    <t>Kabupaten Hulu Sungai Utara</t>
  </si>
  <si>
    <t>Kabupaten Kotabaru</t>
  </si>
  <si>
    <t>Kabupaten Tabalong</t>
  </si>
  <si>
    <t>Kabupaten Tanah Bumbu</t>
  </si>
  <si>
    <t>Kabupaten Tanah Laut</t>
  </si>
  <si>
    <t>Kabupaten Tapin</t>
  </si>
  <si>
    <t>PROVINSI KALIMANTAN TIMUR </t>
  </si>
  <si>
    <t>Kabupaten Berau</t>
  </si>
  <si>
    <t>Kabupaten Kutai Timur</t>
  </si>
  <si>
    <t>Kabupaten Paser</t>
  </si>
  <si>
    <t>Kabupaten Penajam Paser Utara</t>
  </si>
  <si>
    <t>PROVINSI KALIMANTAN UTARA </t>
  </si>
  <si>
    <t>Kabupaten Bulungan</t>
  </si>
  <si>
    <t>PROVINSI SULAWESI BARAT </t>
  </si>
  <si>
    <t>Kabupaten Mamuju Tengah</t>
  </si>
  <si>
    <t>Kabupaten Pasang Kayu (Mamuju Utara)</t>
  </si>
  <si>
    <t>Kabupaten Polewali Mandar</t>
  </si>
  <si>
    <t>PROVINSI SULAWESI UTARA </t>
  </si>
  <si>
    <t>Kabupaten Bolaang Mongondow</t>
  </si>
  <si>
    <t>Kabupaten Bolaang Mongondow utara</t>
  </si>
  <si>
    <t>Kabupaten Minahasa Tenggara</t>
  </si>
  <si>
    <t>Kabupaten Minahasa Utara</t>
  </si>
  <si>
    <t>Kabupaten Siau Tagulandang Biaro</t>
  </si>
  <si>
    <t>Kabupaten Kepulauan Sangihe</t>
  </si>
  <si>
    <t>PROVINSI GORONTALO </t>
  </si>
  <si>
    <t>Kabupaten Boalemo</t>
  </si>
  <si>
    <t>Kabupaten Bone Bolango</t>
  </si>
  <si>
    <t>Kabupaten Gorontalo</t>
  </si>
  <si>
    <t>Kabupaten Gorontalo Utara</t>
  </si>
  <si>
    <t>PROVINSI SULAWESI TENGAH </t>
  </si>
  <si>
    <t>Kabupaten Banggai</t>
  </si>
  <si>
    <t>Kabupaten Banggai Kepulauan</t>
  </si>
  <si>
    <t>Kabupaten Banggai Laut</t>
  </si>
  <si>
    <t>Kabupaten Morowali Utara</t>
  </si>
  <si>
    <t>Kabupaten Poso</t>
  </si>
  <si>
    <t>Kabupaten Sigi</t>
  </si>
  <si>
    <t>Kabupaten Tojo Una-Una</t>
  </si>
  <si>
    <t>Kabupaten Toli-Toli</t>
  </si>
  <si>
    <t>Kota Palu</t>
  </si>
  <si>
    <t>PROV. SULAWESI SELATAN </t>
  </si>
  <si>
    <t>Kabupaten Bantaeng</t>
  </si>
  <si>
    <t>Kabupaten Bone</t>
  </si>
  <si>
    <t>Kabupaten Gowa</t>
  </si>
  <si>
    <t>Kabupaten Luwu</t>
  </si>
  <si>
    <t>Kabupaten Luwu Utara</t>
  </si>
  <si>
    <t>Kabupaten Pinrang</t>
  </si>
  <si>
    <t>Kabupaten Kepulauan Selayar</t>
  </si>
  <si>
    <t>Kabupaten Sidrap</t>
  </si>
  <si>
    <t>Kabupaten Takalar</t>
  </si>
  <si>
    <t>PROVINSI SULAWESI TENGGARA </t>
  </si>
  <si>
    <t>Kabupaten Bombana</t>
  </si>
  <si>
    <t>Kabupaten Buton</t>
  </si>
  <si>
    <t>Kabupaten Buton Utara</t>
  </si>
  <si>
    <t>Kabupaten Kolaka Utara</t>
  </si>
  <si>
    <t>Kabupaten Konawe Utara</t>
  </si>
  <si>
    <t>Kota Bau-Bau</t>
  </si>
  <si>
    <t>Kabupaten Buton Selatan</t>
  </si>
  <si>
    <t>Kabupaten Buton Tengah</t>
  </si>
  <si>
    <t>PROVINSI BALI </t>
  </si>
  <si>
    <t>Kabupaten Bangli</t>
  </si>
  <si>
    <t>Kabupaten Gianyar</t>
  </si>
  <si>
    <t>Kabupaten Klungkung</t>
  </si>
  <si>
    <t>Kabupaten Tabanan</t>
  </si>
  <si>
    <t>Kota Denpasar</t>
  </si>
  <si>
    <t>PROVINSI NUSA TENGGARA BARAT </t>
  </si>
  <si>
    <t>Kabupaten Bima</t>
  </si>
  <si>
    <t>Kabupaten Dompu</t>
  </si>
  <si>
    <t>Kabupaten Lombok Utara</t>
  </si>
  <si>
    <t>Kabupaten Sumbawa Barat</t>
  </si>
  <si>
    <t>Kabupaten Lombok Tengah</t>
  </si>
  <si>
    <t>PROVINSI NUSA TENGGARA TIMUR </t>
  </si>
  <si>
    <t>Kabupaten Alor</t>
  </si>
  <si>
    <t>Kabupaten Belu</t>
  </si>
  <si>
    <t>Kabupaten Ende</t>
  </si>
  <si>
    <t>Kabupaten Flores Timur</t>
  </si>
  <si>
    <t>Kabupaten Kupang</t>
  </si>
  <si>
    <t>Kabupaten Lembata</t>
  </si>
  <si>
    <t>Kabupaten Manggarai Barat</t>
  </si>
  <si>
    <t>Kabupaten Manggarai Timur</t>
  </si>
  <si>
    <t>Kabupaten Nagekeo</t>
  </si>
  <si>
    <t>Kabupaten Ngada</t>
  </si>
  <si>
    <t>Kabupaten Rote Ndao</t>
  </si>
  <si>
    <t>Kabupaten Sumba Tengah</t>
  </si>
  <si>
    <t>PROVINSI MALUKU </t>
  </si>
  <si>
    <t>Kabupaten Buru Selatan</t>
  </si>
  <si>
    <t>Kabupaten Maluku Barat Daya</t>
  </si>
  <si>
    <t>Kabupaten Maluku Tenggara</t>
  </si>
  <si>
    <t>PROVINSI MALUKU UTARA </t>
  </si>
  <si>
    <t>Kabupaten Halmahera Selatan</t>
  </si>
  <si>
    <t>Kabupaten Halmahera Tengah</t>
  </si>
  <si>
    <t>Kabupaten Halmahera Timur</t>
  </si>
  <si>
    <t>Kabupaten Halmahera Utara</t>
  </si>
  <si>
    <t>Kabupaten Pulau Morotai</t>
  </si>
  <si>
    <t>PROVINSI PAPUA </t>
  </si>
  <si>
    <t>Kabupaten Asmat</t>
  </si>
  <si>
    <t>Kabupaten Boven Digoel</t>
  </si>
  <si>
    <t>Kabupaten Dogiyai</t>
  </si>
  <si>
    <t>Kabupaten Jayapura</t>
  </si>
  <si>
    <t>Kabupaten Jayawijaya</t>
  </si>
  <si>
    <t>Kabupaten Keerom</t>
  </si>
  <si>
    <t>Kabupaten Merauke</t>
  </si>
  <si>
    <t>Kabupaten Mimika</t>
  </si>
  <si>
    <t>Kabupaten Nduga</t>
  </si>
  <si>
    <t>Kabupaten Paniai</t>
  </si>
  <si>
    <t>Kabupaten Pegunungan Bintang</t>
  </si>
  <si>
    <t>Kabupaten Sarmi</t>
  </si>
  <si>
    <t>Kabupaten Yahukimo</t>
  </si>
  <si>
    <t>PROVINSI PAPUA BARAT</t>
  </si>
  <si>
    <t>Kabupaten Manokwari</t>
  </si>
  <si>
    <t>Kabupaten Manokwari Selatan</t>
  </si>
  <si>
    <t>Kabupaten Sorong</t>
  </si>
  <si>
    <t>Kabupaten Teluk Bintuni</t>
  </si>
  <si>
    <t>Kabupaten Teluk Wondama</t>
  </si>
  <si>
    <t>Kota Sorong</t>
  </si>
  <si>
    <t>TOTAL PAJAK + RETRIBUSI</t>
  </si>
  <si>
    <t>SELISIH</t>
  </si>
  <si>
    <t>+/-</t>
  </si>
  <si>
    <t>109,768,331,825.00</t>
  </si>
  <si>
    <t>4,788,481,574,350.02</t>
  </si>
  <si>
    <t>4,678,713,242,525.02</t>
  </si>
  <si>
    <t>4262.35%</t>
  </si>
  <si>
    <t>194,425,895,815.00</t>
  </si>
  <si>
    <t>2,587,345,928,131.66</t>
  </si>
  <si>
    <t>2,392,920,032,316.66</t>
  </si>
  <si>
    <t>1230.76%</t>
  </si>
  <si>
    <t>1,026,692,358,679.00</t>
  </si>
  <si>
    <t>1,921,795,167,287.78</t>
  </si>
  <si>
    <t>895,102,808,608.78</t>
  </si>
  <si>
    <t>87.18%</t>
  </si>
  <si>
    <t>564,791,484,628.00</t>
  </si>
  <si>
    <t>782,284,940,085.00</t>
  </si>
  <si>
    <t>217,493,455,457.00</t>
  </si>
  <si>
    <t>38.51%</t>
  </si>
  <si>
    <t>Prov. Kep. Bangka Belitung</t>
  </si>
  <si>
    <t>620,129,206,742.00</t>
  </si>
  <si>
    <t>819,763,620,120.58</t>
  </si>
  <si>
    <t>199,634,413,378.58</t>
  </si>
  <si>
    <t>32.19%</t>
  </si>
  <si>
    <t>315,702,575,226.00</t>
  </si>
  <si>
    <t>383,195,074,131.00</t>
  </si>
  <si>
    <t>67,492,498,905.00</t>
  </si>
  <si>
    <t>21.38%</t>
  </si>
  <si>
    <t>291,171,666,546.00</t>
  </si>
  <si>
    <t>349,047,080,111.00</t>
  </si>
  <si>
    <t>57,875,413,565.00</t>
  </si>
  <si>
    <t>19.88%</t>
  </si>
  <si>
    <t>1,311,322,557,935.00</t>
  </si>
  <si>
    <t>1,569,819,564,616.27</t>
  </si>
  <si>
    <t>258,497,006,681.27</t>
  </si>
  <si>
    <t>19.71%</t>
  </si>
  <si>
    <t>2,795,901,755,193.00</t>
  </si>
  <si>
    <t>3,341,290,852,291.85</t>
  </si>
  <si>
    <t>545,389,097,098.85</t>
  </si>
  <si>
    <t>19.51%</t>
  </si>
  <si>
    <t>1,846,109,542,682.00</t>
  </si>
  <si>
    <t>2,154,028,483,090.30</t>
  </si>
  <si>
    <t>307,918,940,408.30</t>
  </si>
  <si>
    <t>16.68%</t>
  </si>
  <si>
    <t>5,668,374,983,622.00</t>
  </si>
  <si>
    <t>6,587,690,220,450.00</t>
  </si>
  <si>
    <t>919,315,236,828.00</t>
  </si>
  <si>
    <t>16.22%</t>
  </si>
  <si>
    <t>Prov. Kep. Riau</t>
  </si>
  <si>
    <t>1,039,165,680,761.00</t>
  </si>
  <si>
    <t>1,205,185,122,040.00</t>
  </si>
  <si>
    <t>166,019,441,279.00</t>
  </si>
  <si>
    <t>15.98%</t>
  </si>
  <si>
    <t>2,403,425,476,408.00</t>
  </si>
  <si>
    <t>2,750,161,158,700.00</t>
  </si>
  <si>
    <t>346,735,682,292.00</t>
  </si>
  <si>
    <t>14.43%</t>
  </si>
  <si>
    <t>3,090,035,537,613.00</t>
  </si>
  <si>
    <t>3,531,049,960,156.84</t>
  </si>
  <si>
    <t>441,014,422,543.84</t>
  </si>
  <si>
    <t>14.27%</t>
  </si>
  <si>
    <t>1,817,736,558,920.00</t>
  </si>
  <si>
    <t>2,070,456,286,504.00</t>
  </si>
  <si>
    <t>252,719,727,584.00</t>
  </si>
  <si>
    <t>13.90%</t>
  </si>
  <si>
    <t>1,257,597,911,842.00</t>
  </si>
  <si>
    <t>1,432,034,475,301.32</t>
  </si>
  <si>
    <t>174,436,563,459.32</t>
  </si>
  <si>
    <t>13.87%</t>
  </si>
  <si>
    <t>358,667,391,433.00</t>
  </si>
  <si>
    <t>406,408,391,133.00</t>
  </si>
  <si>
    <t>47,740,999,700.00</t>
  </si>
  <si>
    <t>13.31%</t>
  </si>
  <si>
    <t>353,806,078,981.00</t>
  </si>
  <si>
    <t>393,684,646,276.00</t>
  </si>
  <si>
    <t>39,878,567,295.00</t>
  </si>
  <si>
    <t>11.27%</t>
  </si>
  <si>
    <t>17,076,183,440,396.00</t>
  </si>
  <si>
    <t>18,890,845,428,517.00</t>
  </si>
  <si>
    <t>1,814,661,988,121.00</t>
  </si>
  <si>
    <t>10.63%</t>
  </si>
  <si>
    <t>3,399,548,007,964.00</t>
  </si>
  <si>
    <t>3,760,366,877,998.94</t>
  </si>
  <si>
    <t>360,818,870,034.94</t>
  </si>
  <si>
    <t>10.61%</t>
  </si>
  <si>
    <t>1,045,199,395,673.00</t>
  </si>
  <si>
    <t>1,152,928,657,449.00</t>
  </si>
  <si>
    <t>107,729,261,776.00</t>
  </si>
  <si>
    <t>10.31%</t>
  </si>
  <si>
    <t>929,470,438,355.00</t>
  </si>
  <si>
    <t>1,022,447,295,802.60</t>
  </si>
  <si>
    <t>92,976,857,447.60</t>
  </si>
  <si>
    <t>10.00%</t>
  </si>
  <si>
    <t>343,067,061,557.00</t>
  </si>
  <si>
    <t>375,397,165,713.00</t>
  </si>
  <si>
    <t>32,330,104,156.00</t>
  </si>
  <si>
    <t>9.42%</t>
  </si>
  <si>
    <t>773,894,611,075.00</t>
  </si>
  <si>
    <t>837,590,678,579.00</t>
  </si>
  <si>
    <t>63,696,067,504.00</t>
  </si>
  <si>
    <t>8.23%</t>
  </si>
  <si>
    <t>32,391,596,222,031.00</t>
  </si>
  <si>
    <t>34,932,542,032,698.30</t>
  </si>
  <si>
    <t>2,540,945,810,667.30</t>
  </si>
  <si>
    <t>7.84%</t>
  </si>
  <si>
    <t>14,496,770,471,263.00</t>
  </si>
  <si>
    <t>15,511,815,363,105.00</t>
  </si>
  <si>
    <t>1,015,044,891,842.00</t>
  </si>
  <si>
    <t>7.00%</t>
  </si>
  <si>
    <t>1,344,781,114,450.00</t>
  </si>
  <si>
    <t>1,426,365,540,795.40</t>
  </si>
  <si>
    <t>81,584,426,345.40</t>
  </si>
  <si>
    <t>6.07%</t>
  </si>
  <si>
    <t>5,443,166,537,609.00</t>
  </si>
  <si>
    <t>5,766,824,016,312.00</t>
  </si>
  <si>
    <t>323,657,478,703.00</t>
  </si>
  <si>
    <t>5.95%</t>
  </si>
  <si>
    <t>11,232,452,431,479.00</t>
  </si>
  <si>
    <t>11,809,232,457,983.00</t>
  </si>
  <si>
    <t>576,780,026,504.00</t>
  </si>
  <si>
    <t>5.13%</t>
  </si>
  <si>
    <t>1,486,151,036,880.00</t>
  </si>
  <si>
    <t>1,537,669,591,741.63</t>
  </si>
  <si>
    <t>51,518,554,861.63</t>
  </si>
  <si>
    <t>3.47%</t>
  </si>
  <si>
    <t>Prov. DI Yogyakarta</t>
  </si>
  <si>
    <t>1,683,105,276,006.00</t>
  </si>
  <si>
    <t>1,726,956,793,818.00</t>
  </si>
  <si>
    <t>43,851,517,812.00</t>
  </si>
  <si>
    <t>2.61%</t>
  </si>
  <si>
    <t>959,149,186,126.00</t>
  </si>
  <si>
    <t>932,231,168,770.09</t>
  </si>
  <si>
    <t>-26,918,017,355.91</t>
  </si>
  <si>
    <t>-2.81%</t>
  </si>
  <si>
    <t>476,438,138,089.00</t>
  </si>
  <si>
    <t>456,485,426,785.91</t>
  </si>
  <si>
    <t>-19,952,711,303.09</t>
  </si>
  <si>
    <t>-4.19%</t>
  </si>
  <si>
    <t>2,626,957,256,086.00</t>
  </si>
  <si>
    <t>2,470,238,807,643.00</t>
  </si>
  <si>
    <t>-156,718,448,443.00</t>
  </si>
  <si>
    <t>-5.97%</t>
  </si>
  <si>
    <t>Daerah provinsi yang PDRD nya meningkat Minimal 5% TA. 2021</t>
  </si>
  <si>
    <t>8,907,425,513.00</t>
  </si>
  <si>
    <t>66,906,439,908.00</t>
  </si>
  <si>
    <t>57,999,014,395.00</t>
  </si>
  <si>
    <t>651.13%</t>
  </si>
  <si>
    <t>6,871,837,492.00</t>
  </si>
  <si>
    <t>9,342,105,125.00</t>
  </si>
  <si>
    <t>2,470,267,633.00</t>
  </si>
  <si>
    <t>35.95%</t>
  </si>
  <si>
    <t>6,924,044,578.00</t>
  </si>
  <si>
    <t>9,132,541,109.00</t>
  </si>
  <si>
    <t>2,208,496,531.00</t>
  </si>
  <si>
    <t>31.90%</t>
  </si>
  <si>
    <t>16,152,390,300.00</t>
  </si>
  <si>
    <t>19,912,645,865.75</t>
  </si>
  <si>
    <t>3,760,255,565.75</t>
  </si>
  <si>
    <t>23.28%</t>
  </si>
  <si>
    <t>24,522,617,330.00</t>
  </si>
  <si>
    <t>28,610,346,069.70</t>
  </si>
  <si>
    <t>4,087,728,739.70</t>
  </si>
  <si>
    <t>16.67%</t>
  </si>
  <si>
    <t>12,711,687,130.00</t>
  </si>
  <si>
    <t>14,011,750,293.00</t>
  </si>
  <si>
    <t>1,300,063,163.00</t>
  </si>
  <si>
    <t>10.23%</t>
  </si>
  <si>
    <t>19,066,753,878.00</t>
  </si>
  <si>
    <t>20,929,916,063.56</t>
  </si>
  <si>
    <t>1,863,162,185.56</t>
  </si>
  <si>
    <t>9.77%</t>
  </si>
  <si>
    <t>27,695,721,569.00</t>
  </si>
  <si>
    <t>30,383,741,271.41</t>
  </si>
  <si>
    <t>2,688,019,702.41</t>
  </si>
  <si>
    <t>9.71%</t>
  </si>
  <si>
    <t>46,346,991,696.00</t>
  </si>
  <si>
    <t>120,370,217,257.15</t>
  </si>
  <si>
    <t>74,023,225,561.15</t>
  </si>
  <si>
    <t>159.72%</t>
  </si>
  <si>
    <t>43,937,105,606.00</t>
  </si>
  <si>
    <t>89,562,960,971.16</t>
  </si>
  <si>
    <t>45,625,855,365.16</t>
  </si>
  <si>
    <t>103.84%</t>
  </si>
  <si>
    <t>1,285,570,633,159.00</t>
  </si>
  <si>
    <t>1,618,284,149,284.00</t>
  </si>
  <si>
    <t>332,713,516,125.00</t>
  </si>
  <si>
    <t>25.88%</t>
  </si>
  <si>
    <t>5,868,282,667.00</t>
  </si>
  <si>
    <t>7,372,275,811.80</t>
  </si>
  <si>
    <t>1,503,993,144.80</t>
  </si>
  <si>
    <t>25.63%</t>
  </si>
  <si>
    <t>34,522,700,048.00</t>
  </si>
  <si>
    <t>42,593,365,688.17</t>
  </si>
  <si>
    <t>8,070,665,640.17</t>
  </si>
  <si>
    <t>23.38%</t>
  </si>
  <si>
    <t>56,545,681,993.00</t>
  </si>
  <si>
    <t>68,430,245,536.56</t>
  </si>
  <si>
    <t>11,884,563,543.56</t>
  </si>
  <si>
    <t>21.02%</t>
  </si>
  <si>
    <t>16,708,628,503.00</t>
  </si>
  <si>
    <t>19,639,959,402.13</t>
  </si>
  <si>
    <t>2,931,330,899.13</t>
  </si>
  <si>
    <t>17.54%</t>
  </si>
  <si>
    <t>20,597,858,850.00</t>
  </si>
  <si>
    <t>23,886,487,610.00</t>
  </si>
  <si>
    <t>3,288,628,760.00</t>
  </si>
  <si>
    <t>15.97%</t>
  </si>
  <si>
    <t>67,789,547,056.00</t>
  </si>
  <si>
    <t>75,682,071,687.40</t>
  </si>
  <si>
    <t>7,892,524,631.40</t>
  </si>
  <si>
    <t>11.64%</t>
  </si>
  <si>
    <t>83,191,120,524.00</t>
  </si>
  <si>
    <t>91,651,028,009.00</t>
  </si>
  <si>
    <t>8,459,907,485.00</t>
  </si>
  <si>
    <t>10.17%</t>
  </si>
  <si>
    <t>43,591,899,448.00</t>
  </si>
  <si>
    <t>47,966,300,590.00</t>
  </si>
  <si>
    <t>4,374,401,142.00</t>
  </si>
  <si>
    <t>10.03%</t>
  </si>
  <si>
    <t>35,226,534,820.00</t>
  </si>
  <si>
    <t>38,684,128,233.00</t>
  </si>
  <si>
    <t>3,457,593,413.00</t>
  </si>
  <si>
    <t>9.82%</t>
  </si>
  <si>
    <t>643,960,297,067.00</t>
  </si>
  <si>
    <t>700,917,318,120.00</t>
  </si>
  <si>
    <t>56,957,021,053.00</t>
  </si>
  <si>
    <t>8.84%</t>
  </si>
  <si>
    <t>15,190,160,683.00</t>
  </si>
  <si>
    <t>16,474,440,336.80</t>
  </si>
  <si>
    <t>1,284,279,653.80</t>
  </si>
  <si>
    <t>8.45%</t>
  </si>
  <si>
    <t>35,851,130,541.00</t>
  </si>
  <si>
    <t>38,768,486,818.50</t>
  </si>
  <si>
    <t>2,917,356,277.50</t>
  </si>
  <si>
    <t>8.14%</t>
  </si>
  <si>
    <t>7,999,859,306.00</t>
  </si>
  <si>
    <t>17,733,190,701.00</t>
  </si>
  <si>
    <t>9,733,331,395.00</t>
  </si>
  <si>
    <t>121.67%</t>
  </si>
  <si>
    <t>16,679,259,124.00</t>
  </si>
  <si>
    <t>21,930,934,291.00</t>
  </si>
  <si>
    <t>5,251,675,167.00</t>
  </si>
  <si>
    <t>31.49%</t>
  </si>
  <si>
    <t>21,431,722,934.00</t>
  </si>
  <si>
    <t>25,808,357,454.00</t>
  </si>
  <si>
    <t>4,376,634,520.00</t>
  </si>
  <si>
    <t>20.42%</t>
  </si>
  <si>
    <t>19,613,521,291.00</t>
  </si>
  <si>
    <t>22,794,861,779.00</t>
  </si>
  <si>
    <t>3,181,340,488.00</t>
  </si>
  <si>
    <t>57,690,636,952.00</t>
  </si>
  <si>
    <t>64,884,535,595.00</t>
  </si>
  <si>
    <t>7,193,898,643.00</t>
  </si>
  <si>
    <t>12.47%</t>
  </si>
  <si>
    <t>23,309,042,919.00</t>
  </si>
  <si>
    <t>25,895,891,021.52</t>
  </si>
  <si>
    <t>2,586,848,102.52</t>
  </si>
  <si>
    <t>11.10%</t>
  </si>
  <si>
    <t>381,917,983,820.00</t>
  </si>
  <si>
    <t>419,733,500,218.00</t>
  </si>
  <si>
    <t>37,815,516,398.00</t>
  </si>
  <si>
    <t>9.90%</t>
  </si>
  <si>
    <t>12,483,786,996.00</t>
  </si>
  <si>
    <t>13,606,272,329.00</t>
  </si>
  <si>
    <t>1,122,485,333.00</t>
  </si>
  <si>
    <t>8.99%</t>
  </si>
  <si>
    <t>22,847,505,264.00</t>
  </si>
  <si>
    <t>24,883,560,655.00</t>
  </si>
  <si>
    <t>2,036,055,391.00</t>
  </si>
  <si>
    <t>8.91%</t>
  </si>
  <si>
    <t>14,608,172,549.00</t>
  </si>
  <si>
    <t>15,845,863,388.70</t>
  </si>
  <si>
    <t>1,237,690,839.70</t>
  </si>
  <si>
    <t>8.47%</t>
  </si>
  <si>
    <t>16,008,928,686.00</t>
  </si>
  <si>
    <t>17,344,584,883.00</t>
  </si>
  <si>
    <t>1,335,656,197.00</t>
  </si>
  <si>
    <t>8.34%</t>
  </si>
  <si>
    <t>44,997,571,091.00</t>
  </si>
  <si>
    <t>94,874,415,404.04</t>
  </si>
  <si>
    <t>49,876,844,313.04</t>
  </si>
  <si>
    <t>110.84%</t>
  </si>
  <si>
    <t>44,849,745,336.00</t>
  </si>
  <si>
    <t>59,777,787,010.40</t>
  </si>
  <si>
    <t>14,928,041,674.40</t>
  </si>
  <si>
    <t>33.28%</t>
  </si>
  <si>
    <t>125,141,602,243.00</t>
  </si>
  <si>
    <t>152,322,080,684.00</t>
  </si>
  <si>
    <t>27,180,478,441.00</t>
  </si>
  <si>
    <t>21.72%</t>
  </si>
  <si>
    <t>37,603,068,132.00</t>
  </si>
  <si>
    <t>44,352,086,215.00</t>
  </si>
  <si>
    <t>6,749,018,083.00</t>
  </si>
  <si>
    <t>17.95%</t>
  </si>
  <si>
    <t>73,382,022,459.00</t>
  </si>
  <si>
    <t>81,399,402,093.38</t>
  </si>
  <si>
    <t>8,017,379,634.38</t>
  </si>
  <si>
    <t>10.93%</t>
  </si>
  <si>
    <t>207,530,169,047.00</t>
  </si>
  <si>
    <t>308,045,447,836.64</t>
  </si>
  <si>
    <t>100,515,278,789.64</t>
  </si>
  <si>
    <t>48.43%</t>
  </si>
  <si>
    <t>115,577,809,579.00</t>
  </si>
  <si>
    <t>138,292,762,921.77</t>
  </si>
  <si>
    <t>22,714,953,342.77</t>
  </si>
  <si>
    <t>19.65%</t>
  </si>
  <si>
    <t>12,234,941,871.00</t>
  </si>
  <si>
    <t>13,867,649,441.63</t>
  </si>
  <si>
    <t>1,632,707,570.63</t>
  </si>
  <si>
    <t>13.34%</t>
  </si>
  <si>
    <t>38,902,589,315.00</t>
  </si>
  <si>
    <t>48,947,115,026.23</t>
  </si>
  <si>
    <t>10,044,525,711.23</t>
  </si>
  <si>
    <t>25.82%</t>
  </si>
  <si>
    <t>28,048,355,383.00</t>
  </si>
  <si>
    <t>32,921,380,231.61</t>
  </si>
  <si>
    <t>4,873,024,848.61</t>
  </si>
  <si>
    <t>17.37%</t>
  </si>
  <si>
    <t>257,441,577,411.00</t>
  </si>
  <si>
    <t>293,595,378,650.22</t>
  </si>
  <si>
    <t>36,153,801,239.22</t>
  </si>
  <si>
    <t>14.04%</t>
  </si>
  <si>
    <t>22,190,594,425.00</t>
  </si>
  <si>
    <t>25,225,650,749.22</t>
  </si>
  <si>
    <t>3,035,056,324.22</t>
  </si>
  <si>
    <t>13.68%</t>
  </si>
  <si>
    <t>17,634,619,890.00</t>
  </si>
  <si>
    <t>19,853,645,457.43</t>
  </si>
  <si>
    <t>2,219,025,567.43</t>
  </si>
  <si>
    <t>12.58%</t>
  </si>
  <si>
    <t>10,507,827,216.00</t>
  </si>
  <si>
    <t>60,328,169,104.78</t>
  </si>
  <si>
    <t>49,820,341,888.78</t>
  </si>
  <si>
    <t>474.13%</t>
  </si>
  <si>
    <t>5,243,314,034.00</t>
  </si>
  <si>
    <t>6,906,778,207.50</t>
  </si>
  <si>
    <t>1,663,464,173.50</t>
  </si>
  <si>
    <t>31.73%</t>
  </si>
  <si>
    <t>10,760,720,967.00</t>
  </si>
  <si>
    <t>12,750,702,143.60</t>
  </si>
  <si>
    <t>1,989,981,176.60</t>
  </si>
  <si>
    <t>18.49%</t>
  </si>
  <si>
    <t>15,566,993,957.00</t>
  </si>
  <si>
    <t>16,924,863,388.42</t>
  </si>
  <si>
    <t>1,357,869,431.42</t>
  </si>
  <si>
    <t>8.72%</t>
  </si>
  <si>
    <t>13,103,999,390.00</t>
  </si>
  <si>
    <t>19,870,454,338.00</t>
  </si>
  <si>
    <t>6,766,454,948.00</t>
  </si>
  <si>
    <t>51.64%</t>
  </si>
  <si>
    <t>31,289,202,752.00</t>
  </si>
  <si>
    <t>37,546,571,112.00</t>
  </si>
  <si>
    <t>6,257,368,360.00</t>
  </si>
  <si>
    <t>20.00%</t>
  </si>
  <si>
    <t>Kab. Ogan Komering Ulu</t>
  </si>
  <si>
    <t>46,534,314,709.00</t>
  </si>
  <si>
    <t>52,276,374,493.00</t>
  </si>
  <si>
    <t>5,742,059,784.00</t>
  </si>
  <si>
    <t>12.34%</t>
  </si>
  <si>
    <t>134,571,870,224.00</t>
  </si>
  <si>
    <t>147,043,434,475.45</t>
  </si>
  <si>
    <t>12,471,564,251.45</t>
  </si>
  <si>
    <t>9.27%</t>
  </si>
  <si>
    <t>Prov. Kep. Babel</t>
  </si>
  <si>
    <t>62,598,589,597.00</t>
  </si>
  <si>
    <t>74,784,251,997.20</t>
  </si>
  <si>
    <t>12,185,662,400.20</t>
  </si>
  <si>
    <t>19.47%</t>
  </si>
  <si>
    <t>Kota Pangkal Pinang</t>
  </si>
  <si>
    <t>90,769,876,725.00</t>
  </si>
  <si>
    <t>105,381,872,763.42</t>
  </si>
  <si>
    <t>14,611,996,038.42</t>
  </si>
  <si>
    <t>16.10%</t>
  </si>
  <si>
    <t>95,070,771,562.00</t>
  </si>
  <si>
    <t>108,359,821,239.70</t>
  </si>
  <si>
    <t>13,289,049,677.70</t>
  </si>
  <si>
    <t>13.98%</t>
  </si>
  <si>
    <t>125,404,175,569.00</t>
  </si>
  <si>
    <t>142,185,203,785.29</t>
  </si>
  <si>
    <t>16,781,028,216.29</t>
  </si>
  <si>
    <t>13.38%</t>
  </si>
  <si>
    <t>27,158,356,631.00</t>
  </si>
  <si>
    <t>30,525,558,124.55</t>
  </si>
  <si>
    <t>3,367,201,493.55</t>
  </si>
  <si>
    <t>12.40%</t>
  </si>
  <si>
    <t>14,812,864,649.00</t>
  </si>
  <si>
    <t>16,502,073,149.00</t>
  </si>
  <si>
    <t>1,689,208,500.00</t>
  </si>
  <si>
    <t>11.40%</t>
  </si>
  <si>
    <t>63,948,892,717.00</t>
  </si>
  <si>
    <t>71,064,519,160.02</t>
  </si>
  <si>
    <t>7,115,626,443.02</t>
  </si>
  <si>
    <t>11.13%</t>
  </si>
  <si>
    <t>17,978,933,506.00</t>
  </si>
  <si>
    <t>19,925,549,107.63</t>
  </si>
  <si>
    <t>1,946,615,601.63</t>
  </si>
  <si>
    <t>10.83%</t>
  </si>
  <si>
    <t>35,879,053,343.00</t>
  </si>
  <si>
    <t>39,196,118,688.18</t>
  </si>
  <si>
    <t>3,317,065,345.18</t>
  </si>
  <si>
    <t>9.25%</t>
  </si>
  <si>
    <t>41,316,608,212.00</t>
  </si>
  <si>
    <t>44,890,778,581.00</t>
  </si>
  <si>
    <t>3,574,170,369.00</t>
  </si>
  <si>
    <t>8.65%</t>
  </si>
  <si>
    <t>77,541,666,532.00</t>
  </si>
  <si>
    <t>140,072,034,381.00</t>
  </si>
  <si>
    <t>62,530,367,849.00</t>
  </si>
  <si>
    <t>80.64%</t>
  </si>
  <si>
    <t>1,986,327,076,249.00</t>
  </si>
  <si>
    <t>2,577,885,359,705.00</t>
  </si>
  <si>
    <t>591,558,283,456.00</t>
  </si>
  <si>
    <t>29.78%</t>
  </si>
  <si>
    <t>544,049,844,005.00</t>
  </si>
  <si>
    <t>660,548,945,658.00</t>
  </si>
  <si>
    <t>116,499,101,653.00</t>
  </si>
  <si>
    <t>21.41%</t>
  </si>
  <si>
    <t>987,758,785,050.00</t>
  </si>
  <si>
    <t>1,172,453,445,341.00</t>
  </si>
  <si>
    <t>184,694,660,291.00</t>
  </si>
  <si>
    <t>18.70%</t>
  </si>
  <si>
    <t>181,314,578,066.00</t>
  </si>
  <si>
    <t>211,475,353,367.00</t>
  </si>
  <si>
    <t>30,160,775,301.00</t>
  </si>
  <si>
    <t>16.63%</t>
  </si>
  <si>
    <t>137,850,511,806.00</t>
  </si>
  <si>
    <t>160,625,700,064.00</t>
  </si>
  <si>
    <t>22,775,188,258.00</t>
  </si>
  <si>
    <t>16.52%</t>
  </si>
  <si>
    <t>136,751,221,959.00</t>
  </si>
  <si>
    <t>158,906,856,461.00</t>
  </si>
  <si>
    <t>22,155,634,502.00</t>
  </si>
  <si>
    <t>16.20%</t>
  </si>
  <si>
    <t>254,732,999,698.00</t>
  </si>
  <si>
    <t>294,975,012,772.00</t>
  </si>
  <si>
    <t>40,242,013,074.00</t>
  </si>
  <si>
    <t>15.80%</t>
  </si>
  <si>
    <t>962,015,628,817.00</t>
  </si>
  <si>
    <t>1,082,730,050,907.00</t>
  </si>
  <si>
    <t>120,714,422,090.00</t>
  </si>
  <si>
    <t>12.55%</t>
  </si>
  <si>
    <t>132,604,674,219.00</t>
  </si>
  <si>
    <t>149,133,191,667.00</t>
  </si>
  <si>
    <t>16,528,517,448.00</t>
  </si>
  <si>
    <t>12.46%</t>
  </si>
  <si>
    <t>277,855,257,475.00</t>
  </si>
  <si>
    <t>309,290,249,890.00</t>
  </si>
  <si>
    <t>31,434,992,415.00</t>
  </si>
  <si>
    <t>11.31%</t>
  </si>
  <si>
    <t>18,638,620,603.00</t>
  </si>
  <si>
    <t>20,678,729,150.00</t>
  </si>
  <si>
    <t>2,040,108,547.00</t>
  </si>
  <si>
    <t>10.95%</t>
  </si>
  <si>
    <t>128,383,725,242.00</t>
  </si>
  <si>
    <t>141,848,874,230.00</t>
  </si>
  <si>
    <t>13,465,148,988.00</t>
  </si>
  <si>
    <t>10.49%</t>
  </si>
  <si>
    <t>174,180,888,421.00</t>
  </si>
  <si>
    <t>191,195,797,626.00</t>
  </si>
  <si>
    <t>17,014,909,205.00</t>
  </si>
  <si>
    <t>1,633,448,781,395.00</t>
  </si>
  <si>
    <t>1,778,347,940,005.00</t>
  </si>
  <si>
    <t>144,899,158,610.00</t>
  </si>
  <si>
    <t>8.87%</t>
  </si>
  <si>
    <t>188,522,818,877.00</t>
  </si>
  <si>
    <t>204,977,411,733.00</t>
  </si>
  <si>
    <t>16,454,592,856.00</t>
  </si>
  <si>
    <t>8.73%</t>
  </si>
  <si>
    <t>134,715,661,948.00</t>
  </si>
  <si>
    <t>172,025,781,693.00</t>
  </si>
  <si>
    <t>37,310,119,745.00</t>
  </si>
  <si>
    <t>27.70%</t>
  </si>
  <si>
    <t>1,838,448,023,340.00</t>
  </si>
  <si>
    <t>2,158,766,684,274.00</t>
  </si>
  <si>
    <t>320,318,660,934.00</t>
  </si>
  <si>
    <t>17.42%</t>
  </si>
  <si>
    <t>1,407,771,810,318.00</t>
  </si>
  <si>
    <t>1,572,930,408,766.00</t>
  </si>
  <si>
    <t>165,158,598,448.00</t>
  </si>
  <si>
    <t>11.73%</t>
  </si>
  <si>
    <t>418,813,304,418.00</t>
  </si>
  <si>
    <t>459,858,870,523.00</t>
  </si>
  <si>
    <t>41,045,566,105.00</t>
  </si>
  <si>
    <t>9.80%</t>
  </si>
  <si>
    <t>51,345,992,739.00</t>
  </si>
  <si>
    <t>56,337,756,817.00</t>
  </si>
  <si>
    <t>4,991,764,078.00</t>
  </si>
  <si>
    <t>9.72%</t>
  </si>
  <si>
    <t>95,947,795,283.00</t>
  </si>
  <si>
    <t>123,430,154,083.00</t>
  </si>
  <si>
    <t>27,482,358,800.00</t>
  </si>
  <si>
    <t>28.64%</t>
  </si>
  <si>
    <t>50,206,203,739.00</t>
  </si>
  <si>
    <t>64,301,869,895.00</t>
  </si>
  <si>
    <t>14,095,666,156.00</t>
  </si>
  <si>
    <t>28.08%</t>
  </si>
  <si>
    <t>63,671,419,925.00</t>
  </si>
  <si>
    <t>80,008,973,451.00</t>
  </si>
  <si>
    <t>16,337,553,526.00</t>
  </si>
  <si>
    <t>25.66%</t>
  </si>
  <si>
    <t>154,908,020,943.00</t>
  </si>
  <si>
    <t>192,448,646,869.00</t>
  </si>
  <si>
    <t>37,540,625,926.00</t>
  </si>
  <si>
    <t>24.23%</t>
  </si>
  <si>
    <t>103,912,284,826.00</t>
  </si>
  <si>
    <t>126,276,943,090.50</t>
  </si>
  <si>
    <t>22,364,658,264.50</t>
  </si>
  <si>
    <t>21.52%</t>
  </si>
  <si>
    <t>144,735,122,736.00</t>
  </si>
  <si>
    <t>173,321,128,443.97</t>
  </si>
  <si>
    <t>28,586,005,707.97</t>
  </si>
  <si>
    <t>19.75%</t>
  </si>
  <si>
    <t>100,677,802,288.00</t>
  </si>
  <si>
    <t>119,814,792,222.00</t>
  </si>
  <si>
    <t>19,136,989,934.00</t>
  </si>
  <si>
    <t>19.01%</t>
  </si>
  <si>
    <t>86,411,378,269.00</t>
  </si>
  <si>
    <t>102,173,389,547.00</t>
  </si>
  <si>
    <t>15,762,011,278.00</t>
  </si>
  <si>
    <t>18.24%</t>
  </si>
  <si>
    <t>154,448,028,447.00</t>
  </si>
  <si>
    <t>179,894,302,707.00</t>
  </si>
  <si>
    <t>25,446,274,260.00</t>
  </si>
  <si>
    <t>16.48%</t>
  </si>
  <si>
    <t>72,036,884,453.00</t>
  </si>
  <si>
    <t>82,214,827,327.00</t>
  </si>
  <si>
    <t>10,177,942,874.00</t>
  </si>
  <si>
    <t>14.13%</t>
  </si>
  <si>
    <t>120,386,212,275.00</t>
  </si>
  <si>
    <t>135,831,481,536.00</t>
  </si>
  <si>
    <t>15,445,269,261.00</t>
  </si>
  <si>
    <t>12.83%</t>
  </si>
  <si>
    <t>91,125,346,661.00</t>
  </si>
  <si>
    <t>102,127,853,472.00</t>
  </si>
  <si>
    <t>11,002,506,811.00</t>
  </si>
  <si>
    <t>12.07%</t>
  </si>
  <si>
    <t>325,787,637,266.00</t>
  </si>
  <si>
    <t>364,537,846,021.00</t>
  </si>
  <si>
    <t>38,750,208,755.00</t>
  </si>
  <si>
    <t>11.89%</t>
  </si>
  <si>
    <t>56,323,774,695.00</t>
  </si>
  <si>
    <t>62,253,984,882.00</t>
  </si>
  <si>
    <t>5,930,210,187.00</t>
  </si>
  <si>
    <t>10.53%</t>
  </si>
  <si>
    <t>157,834,969,072.00</t>
  </si>
  <si>
    <t>173,809,255,788.00</t>
  </si>
  <si>
    <t>15,974,286,716.00</t>
  </si>
  <si>
    <t>10.12%</t>
  </si>
  <si>
    <t>122,945,890,920.00</t>
  </si>
  <si>
    <t>134,133,097,467.00</t>
  </si>
  <si>
    <t>11,187,206,547.00</t>
  </si>
  <si>
    <t>9.10%</t>
  </si>
  <si>
    <t>86,974,070,410.00</t>
  </si>
  <si>
    <t>94,245,014,872.00</t>
  </si>
  <si>
    <t>7,270,944,462.00</t>
  </si>
  <si>
    <t>8.36%</t>
  </si>
  <si>
    <t>190,751,453,029.00</t>
  </si>
  <si>
    <t>206,150,666,746.00</t>
  </si>
  <si>
    <t>15,399,213,717.00</t>
  </si>
  <si>
    <t>8.07%</t>
  </si>
  <si>
    <t>222,158,436,390.00</t>
  </si>
  <si>
    <t>239,996,732,268.00</t>
  </si>
  <si>
    <t>17,838,295,878.00</t>
  </si>
  <si>
    <t>8.03%</t>
  </si>
  <si>
    <t>89,191,882,089.00</t>
  </si>
  <si>
    <t>102,616,143,647.21</t>
  </si>
  <si>
    <t>13,424,261,558.21</t>
  </si>
  <si>
    <t>15.05%</t>
  </si>
  <si>
    <t>72,231,341,517.00</t>
  </si>
  <si>
    <t>82,757,267,551.63</t>
  </si>
  <si>
    <t>10,525,926,034.63</t>
  </si>
  <si>
    <t>14.57%</t>
  </si>
  <si>
    <t>366,091,233,535.00</t>
  </si>
  <si>
    <t>399,318,250,886.00</t>
  </si>
  <si>
    <t>33,227,017,351.00</t>
  </si>
  <si>
    <t>9.08%</t>
  </si>
  <si>
    <t>108,405,976,225.00</t>
  </si>
  <si>
    <t>133,665,255,246.53</t>
  </si>
  <si>
    <t>25,259,279,021.53</t>
  </si>
  <si>
    <t>23.30%</t>
  </si>
  <si>
    <t>655,711,240,080.00</t>
  </si>
  <si>
    <t>784,579,151,700.07</t>
  </si>
  <si>
    <t>128,867,911,620.07</t>
  </si>
  <si>
    <t>43,392,792,403.00</t>
  </si>
  <si>
    <t>51,684,004,529.00</t>
  </si>
  <si>
    <t>8,291,212,126.00</t>
  </si>
  <si>
    <t>19.11%</t>
  </si>
  <si>
    <t>51,045,015,617.00</t>
  </si>
  <si>
    <t>60,705,700,702.00</t>
  </si>
  <si>
    <t>9,660,685,085.00</t>
  </si>
  <si>
    <t>18.93%</t>
  </si>
  <si>
    <t>390,209,061,809.00</t>
  </si>
  <si>
    <t>460,717,411,111.44</t>
  </si>
  <si>
    <t>70,508,349,302.44</t>
  </si>
  <si>
    <t>18.07%</t>
  </si>
  <si>
    <t>144,615,179,293.00</t>
  </si>
  <si>
    <t>170,323,972,482.48</t>
  </si>
  <si>
    <t>25,708,793,189.48</t>
  </si>
  <si>
    <t>17.78%</t>
  </si>
  <si>
    <t>41,367,251,318.00</t>
  </si>
  <si>
    <t>47,513,172,617.00</t>
  </si>
  <si>
    <t>6,145,921,299.00</t>
  </si>
  <si>
    <t>14.86%</t>
  </si>
  <si>
    <t>52,752,274,482.00</t>
  </si>
  <si>
    <t>58,167,872,002.00</t>
  </si>
  <si>
    <t>5,415,597,520.00</t>
  </si>
  <si>
    <t>10.27%</t>
  </si>
  <si>
    <t>115,771,597,906.00</t>
  </si>
  <si>
    <t>126,610,865,874.00</t>
  </si>
  <si>
    <t>10,839,267,968.00</t>
  </si>
  <si>
    <t>9.36%</t>
  </si>
  <si>
    <t>56,849,762,590.00</t>
  </si>
  <si>
    <t>61,739,034,902.00</t>
  </si>
  <si>
    <t>4,889,272,312.00</t>
  </si>
  <si>
    <t>8.60%</t>
  </si>
  <si>
    <t>3,578,321,272,980.00</t>
  </si>
  <si>
    <t>3,885,580,669,199.54</t>
  </si>
  <si>
    <t>307,259,396,219.54</t>
  </si>
  <si>
    <t>8.59%</t>
  </si>
  <si>
    <t>347,815,770,542.00</t>
  </si>
  <si>
    <t>377,268,417,309.62</t>
  </si>
  <si>
    <t>29,452,646,767.62</t>
  </si>
  <si>
    <t>119,826,754,211.00</t>
  </si>
  <si>
    <t>183,959,774,365.73</t>
  </si>
  <si>
    <t>64,133,020,154.73</t>
  </si>
  <si>
    <t>53.52%</t>
  </si>
  <si>
    <t>138,067,078,601.00</t>
  </si>
  <si>
    <t>172,863,887,553.61</t>
  </si>
  <si>
    <t>34,796,808,952.61</t>
  </si>
  <si>
    <t>25.20%</t>
  </si>
  <si>
    <t>75,857,078,829.00</t>
  </si>
  <si>
    <t>94,848,069,077.00</t>
  </si>
  <si>
    <t>18,990,990,248.00</t>
  </si>
  <si>
    <t>25.04%</t>
  </si>
  <si>
    <t>34,189,825,199.00</t>
  </si>
  <si>
    <t>47,975,673,109.90</t>
  </si>
  <si>
    <t>13,785,847,910.90</t>
  </si>
  <si>
    <t>40.32%</t>
  </si>
  <si>
    <t>10,695,985,108.00</t>
  </si>
  <si>
    <t>13,138,091,956.00</t>
  </si>
  <si>
    <t>2,442,106,848.00</t>
  </si>
  <si>
    <t>22.83%</t>
  </si>
  <si>
    <t>34,973,407,932.00</t>
  </si>
  <si>
    <t>42,742,390,831.10</t>
  </si>
  <si>
    <t>7,768,982,899.10</t>
  </si>
  <si>
    <t>22.21%</t>
  </si>
  <si>
    <t>139,394,091,540.00</t>
  </si>
  <si>
    <t>159,230,055,528.13</t>
  </si>
  <si>
    <t>19,835,963,988.13</t>
  </si>
  <si>
    <t>14.23%</t>
  </si>
  <si>
    <t>10,721,052,149.00</t>
  </si>
  <si>
    <t>52,389,347,689.00</t>
  </si>
  <si>
    <t>41,668,295,540.00</t>
  </si>
  <si>
    <t>388.66%</t>
  </si>
  <si>
    <t>16,063,077,288.00</t>
  </si>
  <si>
    <t>49,942,351,228.77</t>
  </si>
  <si>
    <t>33,879,273,940.77</t>
  </si>
  <si>
    <t>210.91%</t>
  </si>
  <si>
    <t>24,972,335,508.00</t>
  </si>
  <si>
    <t>49,810,895,004.40</t>
  </si>
  <si>
    <t>24,838,559,496.40</t>
  </si>
  <si>
    <t>99.46%</t>
  </si>
  <si>
    <t>35,124,576,649.00</t>
  </si>
  <si>
    <t>51,191,488,768.00</t>
  </si>
  <si>
    <t>16,066,912,119.00</t>
  </si>
  <si>
    <t>45.74%</t>
  </si>
  <si>
    <t>16,808,416,907.00</t>
  </si>
  <si>
    <t>22,801,616,990.90</t>
  </si>
  <si>
    <t>5,993,200,083.90</t>
  </si>
  <si>
    <t>35.66%</t>
  </si>
  <si>
    <t>27,987,707,241.00</t>
  </si>
  <si>
    <t>36,112,354,481.75</t>
  </si>
  <si>
    <t>8,124,647,240.75</t>
  </si>
  <si>
    <t>29.03%</t>
  </si>
  <si>
    <t>111,592,127,297.00</t>
  </si>
  <si>
    <t>125,238,943,972.78</t>
  </si>
  <si>
    <t>13,646,816,675.78</t>
  </si>
  <si>
    <t>12.23%</t>
  </si>
  <si>
    <t>19,702,197,867.00</t>
  </si>
  <si>
    <t>31,559,548,513.97</t>
  </si>
  <si>
    <t>11,857,350,646.97</t>
  </si>
  <si>
    <t>60.18%</t>
  </si>
  <si>
    <t>26,972,626,886.00</t>
  </si>
  <si>
    <t>34,821,417,946.00</t>
  </si>
  <si>
    <t>7,848,791,060.00</t>
  </si>
  <si>
    <t>29.10%</t>
  </si>
  <si>
    <t>123,291,466,634.00</t>
  </si>
  <si>
    <t>150,053,945,100.90</t>
  </si>
  <si>
    <t>26,762,478,466.90</t>
  </si>
  <si>
    <t>21.71%</t>
  </si>
  <si>
    <t>6,805,546,304.00</t>
  </si>
  <si>
    <t>13,351,662,981.59</t>
  </si>
  <si>
    <t>6,546,116,677.59</t>
  </si>
  <si>
    <t>96.19%</t>
  </si>
  <si>
    <t>42,796,561,798.00</t>
  </si>
  <si>
    <t>57,930,737,409.74</t>
  </si>
  <si>
    <t>15,134,175,611.74</t>
  </si>
  <si>
    <t>35.36%</t>
  </si>
  <si>
    <t>356,758,304,677.00</t>
  </si>
  <si>
    <t>421,280,666,631.73</t>
  </si>
  <si>
    <t>64,522,361,954.73</t>
  </si>
  <si>
    <t>18.09%</t>
  </si>
  <si>
    <t>104,504,939,035.00</t>
  </si>
  <si>
    <t>119,524,242,775.46</t>
  </si>
  <si>
    <t>15,019,303,740.46</t>
  </si>
  <si>
    <t>14.37%</t>
  </si>
  <si>
    <t>70,302,856,119.00</t>
  </si>
  <si>
    <t>78,435,713,786.33</t>
  </si>
  <si>
    <t>8,132,857,667.33</t>
  </si>
  <si>
    <t>11.57%</t>
  </si>
  <si>
    <t>43,963,350,674.00</t>
  </si>
  <si>
    <t>67,005,960,832.00</t>
  </si>
  <si>
    <t>23,042,610,158.00</t>
  </si>
  <si>
    <t>52.41%</t>
  </si>
  <si>
    <t>11,548,287,473.00</t>
  </si>
  <si>
    <t>15,770,745,720.00</t>
  </si>
  <si>
    <t>4,222,458,247.00</t>
  </si>
  <si>
    <t>36.56%</t>
  </si>
  <si>
    <t>4,412,399,013.00</t>
  </si>
  <si>
    <t>4,870,582,212.41</t>
  </si>
  <si>
    <t>458,183,199.41</t>
  </si>
  <si>
    <t>10.38%</t>
  </si>
  <si>
    <t>55,412,543,674.00</t>
  </si>
  <si>
    <t>66,458,045,328.14</t>
  </si>
  <si>
    <t>11,045,501,654.14</t>
  </si>
  <si>
    <t>19.93%</t>
  </si>
  <si>
    <t>5,519,193,036.00</t>
  </si>
  <si>
    <t>6,113,941,620.00</t>
  </si>
  <si>
    <t>594,748,584.00</t>
  </si>
  <si>
    <t>10.78%</t>
  </si>
  <si>
    <t>5,352,855,974.00</t>
  </si>
  <si>
    <t>7,936,285,176.13</t>
  </si>
  <si>
    <t>2,583,429,202.13</t>
  </si>
  <si>
    <t>48.26%</t>
  </si>
  <si>
    <t>35,972,114,258.00</t>
  </si>
  <si>
    <t>41,943,572,131.00</t>
  </si>
  <si>
    <t>5,971,457,873.00</t>
  </si>
  <si>
    <t>16.60%</t>
  </si>
  <si>
    <t>16,034,999,983.00</t>
  </si>
  <si>
    <t>22,959,028,701.00</t>
  </si>
  <si>
    <t>6,924,028,718.00</t>
  </si>
  <si>
    <t>43.18%</t>
  </si>
  <si>
    <t>53,544,403,263.00</t>
  </si>
  <si>
    <t>61,134,794,827.35</t>
  </si>
  <si>
    <t>7,590,391,564.35</t>
  </si>
  <si>
    <t>14.18%</t>
  </si>
  <si>
    <t>63,488,341,198.00</t>
  </si>
  <si>
    <t>85,330,451,184.65</t>
  </si>
  <si>
    <t>21,842,109,986.65</t>
  </si>
  <si>
    <t>34.40%</t>
  </si>
  <si>
    <t>222,533,758,434.00</t>
  </si>
  <si>
    <t>259,415,222,996.35</t>
  </si>
  <si>
    <t>36,881,464,562.35</t>
  </si>
  <si>
    <t>16.57%</t>
  </si>
  <si>
    <t>28,842,911,661.00</t>
  </si>
  <si>
    <t>48,835,760,413.00</t>
  </si>
  <si>
    <t>19,992,848,752.00</t>
  </si>
  <si>
    <t>69.32%</t>
  </si>
  <si>
    <t>73,830,613,825.00</t>
  </si>
  <si>
    <t>101,252,104,901.00</t>
  </si>
  <si>
    <t>27,421,491,076.00</t>
  </si>
  <si>
    <t>37.14%</t>
  </si>
  <si>
    <t>Kab. Bone Bolango</t>
  </si>
  <si>
    <t>14,585,492,338.00</t>
  </si>
  <si>
    <t>19,170,880,665.51</t>
  </si>
  <si>
    <t>4,585,388,327.51</t>
  </si>
  <si>
    <t>31.44%</t>
  </si>
  <si>
    <t>12,219,016,763.00</t>
  </si>
  <si>
    <t>15,752,305,110.00</t>
  </si>
  <si>
    <t>3,533,288,347.00</t>
  </si>
  <si>
    <t>28.92%</t>
  </si>
  <si>
    <t>Kab. Boalemo</t>
  </si>
  <si>
    <t>8,601,168,531.00</t>
  </si>
  <si>
    <t>10,074,874,545.50</t>
  </si>
  <si>
    <t>1,473,706,014.50</t>
  </si>
  <si>
    <t>17.13%</t>
  </si>
  <si>
    <t>25,228,148,636.00</t>
  </si>
  <si>
    <t>134,573,295,502.25</t>
  </si>
  <si>
    <t>109,345,146,866.25</t>
  </si>
  <si>
    <t>433.43%</t>
  </si>
  <si>
    <t>Kab. Morowali Utara</t>
  </si>
  <si>
    <t>37,414,179,834.00</t>
  </si>
  <si>
    <t>75,694,007,802.00</t>
  </si>
  <si>
    <t>38,279,827,968.00</t>
  </si>
  <si>
    <t>102.31%</t>
  </si>
  <si>
    <t>14,849,921,206.00</t>
  </si>
  <si>
    <t>17,453,862,430.00</t>
  </si>
  <si>
    <t>2,603,941,224.00</t>
  </si>
  <si>
    <t>62,222,628,453.00</t>
  </si>
  <si>
    <t>70,011,991,644.46</t>
  </si>
  <si>
    <t>7,789,363,191.46</t>
  </si>
  <si>
    <t>12.52%</t>
  </si>
  <si>
    <t>25,745,545,916.00</t>
  </si>
  <si>
    <t>30,618,551,676.00</t>
  </si>
  <si>
    <t>4,873,005,760.00</t>
  </si>
  <si>
    <t>47,319,759,861.00</t>
  </si>
  <si>
    <t>55,067,013,209.54</t>
  </si>
  <si>
    <t>7,747,253,348.54</t>
  </si>
  <si>
    <t>16.37%</t>
  </si>
  <si>
    <t>Kab. Sidenreng Rappang</t>
  </si>
  <si>
    <t>50,090,968,868.00</t>
  </si>
  <si>
    <t>57,244,801,639.00</t>
  </si>
  <si>
    <t>7,153,832,771.00</t>
  </si>
  <si>
    <t>14.28%</t>
  </si>
  <si>
    <t>Kab. Pangkajene Kepulauan</t>
  </si>
  <si>
    <t>87,474,714,488.00</t>
  </si>
  <si>
    <t>98,083,845,989.46</t>
  </si>
  <si>
    <t>10,609,131,501.46</t>
  </si>
  <si>
    <t>12.13%</t>
  </si>
  <si>
    <t>45,525,827,567.00</t>
  </si>
  <si>
    <t>51,031,761,580.36</t>
  </si>
  <si>
    <t>5,505,934,013.36</t>
  </si>
  <si>
    <t>12.09%</t>
  </si>
  <si>
    <t>Kab. Kep. Selayar</t>
  </si>
  <si>
    <t>9,699,121,764.00</t>
  </si>
  <si>
    <t>10,731,586,822.00</t>
  </si>
  <si>
    <t>1,032,465,058.00</t>
  </si>
  <si>
    <t>10.64%</t>
  </si>
  <si>
    <t>35,314,542,447.00</t>
  </si>
  <si>
    <t>39,046,426,257.00</t>
  </si>
  <si>
    <t>3,731,883,810.00</t>
  </si>
  <si>
    <t>10.57%</t>
  </si>
  <si>
    <t>38,471,521,797.00</t>
  </si>
  <si>
    <t>41,930,854,504.86</t>
  </si>
  <si>
    <t>3,459,332,707.86</t>
  </si>
  <si>
    <t>Kab. Konawe Selatan</t>
  </si>
  <si>
    <t>25,491,824,645.00</t>
  </si>
  <si>
    <t>56,787,748,946.86</t>
  </si>
  <si>
    <t>31,295,924,301.86</t>
  </si>
  <si>
    <t>122.77%</t>
  </si>
  <si>
    <t>Kab. Buton Selatan</t>
  </si>
  <si>
    <t>4,597,169,879.00</t>
  </si>
  <si>
    <t>5,581,419,016.00</t>
  </si>
  <si>
    <t>984,249,137.00</t>
  </si>
  <si>
    <t>8,716,554,760.00</t>
  </si>
  <si>
    <t>10,480,479,286.00</t>
  </si>
  <si>
    <t>1,763,924,526.00</t>
  </si>
  <si>
    <t>20.24%</t>
  </si>
  <si>
    <t>6,491,219,246.00</t>
  </si>
  <si>
    <t>7,712,463,930.00</t>
  </si>
  <si>
    <t>1,221,244,684.00</t>
  </si>
  <si>
    <t>18.81%</t>
  </si>
  <si>
    <t>33,446,238,519.00</t>
  </si>
  <si>
    <t>38,850,444,237.00</t>
  </si>
  <si>
    <t>5,404,205,718.00</t>
  </si>
  <si>
    <t>16.16%</t>
  </si>
  <si>
    <t>135,048,884,243.00</t>
  </si>
  <si>
    <t>156,262,348,518.00</t>
  </si>
  <si>
    <t>21,213,464,275.00</t>
  </si>
  <si>
    <t>15.71%</t>
  </si>
  <si>
    <t>7,090,474,200.00</t>
  </si>
  <si>
    <t>7,866,962,857.00</t>
  </si>
  <si>
    <t>776,488,657.00</t>
  </si>
  <si>
    <t>67,743,486,758.00</t>
  </si>
  <si>
    <t>91,611,031,615.00</t>
  </si>
  <si>
    <t>23,867,544,857.00</t>
  </si>
  <si>
    <t>35.23%</t>
  </si>
  <si>
    <t>87,574,305,964.00</t>
  </si>
  <si>
    <t>116,071,704,972.14</t>
  </si>
  <si>
    <t>28,497,399,008.14</t>
  </si>
  <si>
    <t>32.54%</t>
  </si>
  <si>
    <t>83,278,022,304.00</t>
  </si>
  <si>
    <t>102,774,448,263.74</t>
  </si>
  <si>
    <t>19,496,425,959.74</t>
  </si>
  <si>
    <t>23.41%</t>
  </si>
  <si>
    <t>16,083,870,378.00</t>
  </si>
  <si>
    <t>19,263,209,481.25</t>
  </si>
  <si>
    <t>3,179,339,103.25</t>
  </si>
  <si>
    <t>19.77%</t>
  </si>
  <si>
    <t>135,817,565,537.00</t>
  </si>
  <si>
    <t>160,932,315,423.09</t>
  </si>
  <si>
    <t>25,114,749,886.09</t>
  </si>
  <si>
    <t>29,709,722,503.00</t>
  </si>
  <si>
    <t>34,718,937,497.88</t>
  </si>
  <si>
    <t>5,009,214,994.88</t>
  </si>
  <si>
    <t>16.86%</t>
  </si>
  <si>
    <t>71,754,451,451.00</t>
  </si>
  <si>
    <t>83,343,059,071.55</t>
  </si>
  <si>
    <t>11,588,607,620.55</t>
  </si>
  <si>
    <t>16.15%</t>
  </si>
  <si>
    <t>40,330,333,128.00</t>
  </si>
  <si>
    <t>44,542,921,931.00</t>
  </si>
  <si>
    <t>4,212,588,803.00</t>
  </si>
  <si>
    <t>10.45%</t>
  </si>
  <si>
    <t>78,224,114,750.00</t>
  </si>
  <si>
    <t>133,538,196,710.16</t>
  </si>
  <si>
    <t>55,314,081,960.16</t>
  </si>
  <si>
    <t>70.71%</t>
  </si>
  <si>
    <t>Kab. Sumba Tengah</t>
  </si>
  <si>
    <t>5,689,491,841.00</t>
  </si>
  <si>
    <t>6,739,484,679.35</t>
  </si>
  <si>
    <t>1,049,992,838.35</t>
  </si>
  <si>
    <t>18.45%</t>
  </si>
  <si>
    <t>17,027,326,393.00</t>
  </si>
  <si>
    <t>19,730,392,574.71</t>
  </si>
  <si>
    <t>2,703,066,181.71</t>
  </si>
  <si>
    <t>15.87%</t>
  </si>
  <si>
    <t>4,382,324,476.00</t>
  </si>
  <si>
    <t>4,944,495,157.00</t>
  </si>
  <si>
    <t>562,170,681.00</t>
  </si>
  <si>
    <t>Kab. Timor Tengah Selatan</t>
  </si>
  <si>
    <t>16,676,898,814.00</t>
  </si>
  <si>
    <t>18,791,019,196.00</t>
  </si>
  <si>
    <t>2,114,120,382.00</t>
  </si>
  <si>
    <t>12.68%</t>
  </si>
  <si>
    <t>Kab. Kep. Tanimbar</t>
  </si>
  <si>
    <t>8,469,004,487.00</t>
  </si>
  <si>
    <t>14,249,046,064.61</t>
  </si>
  <si>
    <t>5,780,041,577.61</t>
  </si>
  <si>
    <t>68.25%</t>
  </si>
  <si>
    <t>Kota Tual</t>
  </si>
  <si>
    <t>11,842,460,050.00</t>
  </si>
  <si>
    <t>18,051,079,796.00</t>
  </si>
  <si>
    <t>6,208,619,746.00</t>
  </si>
  <si>
    <t>52.43%</t>
  </si>
  <si>
    <t>Kab. Seram Bagian Barat</t>
  </si>
  <si>
    <t>7,083,743,894.00</t>
  </si>
  <si>
    <t>9,671,760,955.30</t>
  </si>
  <si>
    <t>2,588,017,061.30</t>
  </si>
  <si>
    <t>36.53%</t>
  </si>
  <si>
    <t>Kab. Maluku Tengah</t>
  </si>
  <si>
    <t>46,332,096,906.00</t>
  </si>
  <si>
    <t>63,123,334,498.00</t>
  </si>
  <si>
    <t>16,791,237,592.00</t>
  </si>
  <si>
    <t>36.24%</t>
  </si>
  <si>
    <t>Kab. Halmahera Tengah</t>
  </si>
  <si>
    <t>52,987,712,463.00</t>
  </si>
  <si>
    <t>70,802,850,758.25</t>
  </si>
  <si>
    <t>17,815,138,295.25</t>
  </si>
  <si>
    <t>33.62%</t>
  </si>
  <si>
    <t>Kab. Halmahera Selatan</t>
  </si>
  <si>
    <t>45,825,325,954.00</t>
  </si>
  <si>
    <t>55,460,579,995.44</t>
  </si>
  <si>
    <t>9,635,254,041.44</t>
  </si>
  <si>
    <t>21.03%</t>
  </si>
  <si>
    <t>Kota Ternate</t>
  </si>
  <si>
    <t>65,879,395,533.00</t>
  </si>
  <si>
    <t>74,836,215,660.18</t>
  </si>
  <si>
    <t>8,956,820,127.18</t>
  </si>
  <si>
    <t>13.60%</t>
  </si>
  <si>
    <t>Kab. Dogiyai</t>
  </si>
  <si>
    <t>126,779,375.00</t>
  </si>
  <si>
    <t>1,143,734,919.00</t>
  </si>
  <si>
    <t>1,016,955,544.00</t>
  </si>
  <si>
    <t>802.15%</t>
  </si>
  <si>
    <t>Kab. Lanny Jaya</t>
  </si>
  <si>
    <t>605,898,514.00</t>
  </si>
  <si>
    <t>3,115,711,299.00</t>
  </si>
  <si>
    <t>2,509,812,785.00</t>
  </si>
  <si>
    <t>414.23%</t>
  </si>
  <si>
    <t>Kab. Nduga</t>
  </si>
  <si>
    <t>548,939,076.00</t>
  </si>
  <si>
    <t>1,548,810,562.00</t>
  </si>
  <si>
    <t>999,871,486.00</t>
  </si>
  <si>
    <t>182.15%</t>
  </si>
  <si>
    <t>Kab. Intan Jaya</t>
  </si>
  <si>
    <t>5,386,575,808.00</t>
  </si>
  <si>
    <t>12,960,518,148.00</t>
  </si>
  <si>
    <t>7,573,942,340.00</t>
  </si>
  <si>
    <t>140.61%</t>
  </si>
  <si>
    <t>Kab. Pegunungan Bintang</t>
  </si>
  <si>
    <t>600,570,670.00</t>
  </si>
  <si>
    <t>1,417,798,299.00</t>
  </si>
  <si>
    <t>817,227,629.00</t>
  </si>
  <si>
    <t>136.08%</t>
  </si>
  <si>
    <t>Kab. Deiyai</t>
  </si>
  <si>
    <t>225,432,045.00</t>
  </si>
  <si>
    <t>399,009,801.00</t>
  </si>
  <si>
    <t>173,577,756.00</t>
  </si>
  <si>
    <t>77.00%</t>
  </si>
  <si>
    <t>Kab. Yalimo</t>
  </si>
  <si>
    <t>2,671,629,653.00</t>
  </si>
  <si>
    <t>4,257,933,260.00</t>
  </si>
  <si>
    <t>1,586,303,607.00</t>
  </si>
  <si>
    <t>59.38%</t>
  </si>
  <si>
    <t>Kab. Boven Digoel</t>
  </si>
  <si>
    <t>6,509,322,073.00</t>
  </si>
  <si>
    <t>10,319,524,911.00</t>
  </si>
  <si>
    <t>3,810,202,838.00</t>
  </si>
  <si>
    <t>58.53%</t>
  </si>
  <si>
    <t>33,467,034,690.00</t>
  </si>
  <si>
    <t>52,697,534,446.80</t>
  </si>
  <si>
    <t>19,230,499,756.80</t>
  </si>
  <si>
    <t>57.46%</t>
  </si>
  <si>
    <t>140,080,688,251.00</t>
  </si>
  <si>
    <t>214,127,656,331.00</t>
  </si>
  <si>
    <t>74,046,968,080.00</t>
  </si>
  <si>
    <t>52.86%</t>
  </si>
  <si>
    <t>Kab. Merauke</t>
  </si>
  <si>
    <t>39,085,540,854.00</t>
  </si>
  <si>
    <t>55,334,974,999.00</t>
  </si>
  <si>
    <t>16,249,434,145.00</t>
  </si>
  <si>
    <t>41.57%</t>
  </si>
  <si>
    <t>Kab. Mimika</t>
  </si>
  <si>
    <t>230,775,687,758.00</t>
  </si>
  <si>
    <t>288,272,514,430.07</t>
  </si>
  <si>
    <t>57,496,826,672.07</t>
  </si>
  <si>
    <t>24.91%</t>
  </si>
  <si>
    <t>Kab. Paniai</t>
  </si>
  <si>
    <t>1,429,188,985.00</t>
  </si>
  <si>
    <t>1,765,029,322.00</t>
  </si>
  <si>
    <t>335,840,337.00</t>
  </si>
  <si>
    <t>23.50%</t>
  </si>
  <si>
    <t>25,058,216,380.00</t>
  </si>
  <si>
    <t>28,390,022,889.54</t>
  </si>
  <si>
    <t>3,331,806,509.54</t>
  </si>
  <si>
    <t>13.30%</t>
  </si>
  <si>
    <t>Kab. Maybrat</t>
  </si>
  <si>
    <t>64,763,144.00</t>
  </si>
  <si>
    <t>1,576,295,041.00</t>
  </si>
  <si>
    <t>1,511,531,897.00</t>
  </si>
  <si>
    <t>2333.94%</t>
  </si>
  <si>
    <t>Kab. Pegunungan Arfak</t>
  </si>
  <si>
    <t>75,046,369.00</t>
  </si>
  <si>
    <t>666,868,755.00</t>
  </si>
  <si>
    <t>591,822,386.00</t>
  </si>
  <si>
    <t>788.61%</t>
  </si>
  <si>
    <t>Kab. Manokwari</t>
  </si>
  <si>
    <t>43,743,019,599.00</t>
  </si>
  <si>
    <t>55,132,616,883.00</t>
  </si>
  <si>
    <t>11,389,597,284.00</t>
  </si>
  <si>
    <t>26.04%</t>
  </si>
  <si>
    <t>48,538,135,865.00</t>
  </si>
  <si>
    <t>59,365,827,512.00</t>
  </si>
  <si>
    <t>10,827,691,647.00</t>
  </si>
  <si>
    <t>22.31%</t>
  </si>
  <si>
    <t>Kab. Fak-Fak</t>
  </si>
  <si>
    <t>8,240,484,279.00</t>
  </si>
  <si>
    <t>9,246,652,531.00</t>
  </si>
  <si>
    <t>1,006,168,252.00</t>
  </si>
  <si>
    <t>12.21%</t>
  </si>
  <si>
    <t>Kab. Sorong</t>
  </si>
  <si>
    <t>12,846,635,535.00</t>
  </si>
  <si>
    <t>13,966,716,676.00</t>
  </si>
  <si>
    <t>1,120,081,141.00</t>
  </si>
  <si>
    <t>Pajak Daerah dan Retribusi Daerah</t>
  </si>
  <si>
    <t>(5=4-3)</t>
  </si>
  <si>
    <t>% +/-</t>
  </si>
  <si>
    <t>(6=5/3)</t>
  </si>
  <si>
    <t xml:space="preserve">- </t>
  </si>
  <si>
    <t>PAJAK + RETRIBUSI</t>
  </si>
  <si>
    <t>% Kenaikan</t>
  </si>
  <si>
    <t>Kab. Mamberamo Tengah</t>
  </si>
  <si>
    <t>Kab. Bantaeng</t>
  </si>
  <si>
    <t>Kab. Badung</t>
  </si>
  <si>
    <t>Kab. Konawe</t>
  </si>
  <si>
    <t>Kab. Bangli</t>
  </si>
  <si>
    <t>Kab. Mempawah</t>
  </si>
  <si>
    <t>Kab. Sumba Barat</t>
  </si>
  <si>
    <t>Kab. Sorong Selatan</t>
  </si>
  <si>
    <t>Kab. Asmat</t>
  </si>
  <si>
    <t>Kab. Tulang Bawang Barat</t>
  </si>
  <si>
    <t>Kab. Konawe Kepulauan</t>
  </si>
  <si>
    <t>Kab. Muna</t>
  </si>
  <si>
    <t>Kab. Manggarai Timur</t>
  </si>
  <si>
    <t>Kab. Kupang</t>
  </si>
  <si>
    <t>Kab. Enrekang</t>
  </si>
  <si>
    <t>Kab. Konawe Utara</t>
  </si>
  <si>
    <t>Kab. Nabire</t>
  </si>
  <si>
    <t>Kab. Alor</t>
  </si>
  <si>
    <t>Kab. Biak Numfor</t>
  </si>
  <si>
    <t>Kab. Ngada</t>
  </si>
  <si>
    <t>Kota Tidore Kepulauan</t>
  </si>
  <si>
    <t>Kab. Tanatoraja</t>
  </si>
  <si>
    <t>Kab. Kep. Sula</t>
  </si>
  <si>
    <t>Kab. Parigi Moutong</t>
  </si>
  <si>
    <t>Kab. Ogan Komering Ilir</t>
  </si>
  <si>
    <t>Kab. Lembata</t>
  </si>
  <si>
    <t>Kab. Buol</t>
  </si>
  <si>
    <t>Kab. Puncak Jaya</t>
  </si>
  <si>
    <t>Kab. Maluku Barat Daya</t>
  </si>
  <si>
    <t>Kab. Malaka</t>
  </si>
  <si>
    <t>Kota Ambon</t>
  </si>
  <si>
    <t>Kab. Barru</t>
  </si>
  <si>
    <t>Kab. Limapuluh Kota</t>
  </si>
  <si>
    <t>Kota Kupang</t>
  </si>
  <si>
    <t>Kab. Luwu</t>
  </si>
  <si>
    <t>Kab. Buru Selatan</t>
  </si>
  <si>
    <t>Kab. Halmahera Barat</t>
  </si>
  <si>
    <t>Kab. Ende</t>
  </si>
  <si>
    <t>Kab. Peg. Bintang</t>
  </si>
  <si>
    <t>Kab. Banggai Kepulauan</t>
  </si>
  <si>
    <t>Kab. Nagekeo</t>
  </si>
  <si>
    <t>Kab. Simeulue</t>
  </si>
  <si>
    <t>Kab. Belu</t>
  </si>
  <si>
    <t>Kab. Pulau Morotai</t>
  </si>
  <si>
    <t>Kab. Kaimana</t>
  </si>
  <si>
    <t>Kab. Musi Banyuasin</t>
  </si>
  <si>
    <t>Kab. Flores Timur</t>
  </si>
  <si>
    <t>Kab. Halmahera Utara</t>
  </si>
  <si>
    <t>Kab. Buru</t>
  </si>
  <si>
    <t>Kab. Ogan Komering Ulu Timur</t>
  </si>
  <si>
    <t>Daerah Kabupaten/Kota yang PDRD nya Meningkat Minimal (minimal 8%)</t>
  </si>
  <si>
    <t>Daerah Provinsi  yang PDRD nya Meningkat Minimal (minimal 5%)</t>
  </si>
  <si>
    <t>WILAYAH SUMATERA</t>
  </si>
  <si>
    <t>WILAYAH JAWA_BALI</t>
  </si>
  <si>
    <t>WILAYAH KALIMANTAN</t>
  </si>
  <si>
    <t>WILAYAH SULAWESI_GORONTALO</t>
  </si>
  <si>
    <t>WILAYAH NUSA TENGGARA</t>
  </si>
  <si>
    <t>WILAYAH MALUKU</t>
  </si>
  <si>
    <t>WILAYAH PAPUA</t>
  </si>
  <si>
    <t>Daerah Provinsi, Kabupaten/Kota yang PDRD nya meningkat Minimal 8% TA. 2021</t>
  </si>
  <si>
    <t>WILAYAH JAWA-BALI</t>
  </si>
  <si>
    <t>DESEMBER TA. 2023</t>
  </si>
  <si>
    <t>Total Daerah yang sudah Input</t>
  </si>
  <si>
    <t>Database SIPD Penganggaran</t>
  </si>
  <si>
    <t>Total Daerah yang belum Input</t>
  </si>
  <si>
    <t>Database LRA Pendapatan Belanja</t>
  </si>
  <si>
    <t>Total Semua Daerah</t>
  </si>
  <si>
    <t>Database ETPD</t>
  </si>
  <si>
    <t>DATA</t>
  </si>
  <si>
    <t>Pajak Daerah</t>
  </si>
  <si>
    <t>Retribusi Daerah</t>
  </si>
  <si>
    <t>4.1.01</t>
  </si>
  <si>
    <t>4.1.02</t>
  </si>
  <si>
    <t>Anggaran</t>
  </si>
  <si>
    <t>Realisasi</t>
  </si>
  <si>
    <t>%</t>
  </si>
  <si>
    <t>ETPD</t>
  </si>
  <si>
    <t>BITLY</t>
  </si>
  <si>
    <t>Kab. Aceh Besar</t>
  </si>
  <si>
    <t>Kab. Aceh Jaya</t>
  </si>
  <si>
    <t>Kab. Aceh Tengah</t>
  </si>
  <si>
    <t>Kab. Pidie Jaya</t>
  </si>
  <si>
    <t>Kota Subulussalam</t>
  </si>
  <si>
    <t>Kab. Batubara</t>
  </si>
  <si>
    <t>Kab. Humbang Hasundutan</t>
  </si>
  <si>
    <t>Kab. Labuhanbatu Selatan</t>
  </si>
  <si>
    <t>Kab. Langkat</t>
  </si>
  <si>
    <t>Kab. Nias Utara</t>
  </si>
  <si>
    <t>Kab. Padang Lawas Utara</t>
  </si>
  <si>
    <t>Kab. Lima Puluh Kota</t>
  </si>
  <si>
    <t>Kab. Pasaman</t>
  </si>
  <si>
    <t>Kab. Indragiri Hilir</t>
  </si>
  <si>
    <t>Kab. Siak</t>
  </si>
  <si>
    <t>Prov. Kepulauan Riau</t>
  </si>
  <si>
    <t>Kab. Lingga</t>
  </si>
  <si>
    <t>Kab. Muaro Jambi</t>
  </si>
  <si>
    <t>Kab. Tanjung Jabung Barat</t>
  </si>
  <si>
    <t>Kab. Kaur</t>
  </si>
  <si>
    <t>Kab. Muko-Muko</t>
  </si>
  <si>
    <t>Kab. Muara Enim</t>
  </si>
  <si>
    <t>Kab. Musi Banyu Asin</t>
  </si>
  <si>
    <t>Kab. OKI</t>
  </si>
  <si>
    <t>Kab. OKU</t>
  </si>
  <si>
    <t>Kab. OKU Selatan</t>
  </si>
  <si>
    <t>Kab. OKU Timur</t>
  </si>
  <si>
    <t>Kab. Bangka</t>
  </si>
  <si>
    <t>Kab. Bangka Selatan</t>
  </si>
  <si>
    <t>Kab. Pringsewu</t>
  </si>
  <si>
    <t>Kab. Bekasi</t>
  </si>
  <si>
    <t>Kab. Sukabumi</t>
  </si>
  <si>
    <t>Kab. Blora</t>
  </si>
  <si>
    <t>Kab. Purbalingga</t>
  </si>
  <si>
    <t>Kab. Bantul</t>
  </si>
  <si>
    <t>Kab. Kediri</t>
  </si>
  <si>
    <t>Kab. Lumajang</t>
  </si>
  <si>
    <t>Kab. Probolinggo</t>
  </si>
  <si>
    <t>Kab. Tuban</t>
  </si>
  <si>
    <t>Kab. Landak</t>
  </si>
  <si>
    <t>Kab. Barito Timur</t>
  </si>
  <si>
    <t>Kab. Seruyan</t>
  </si>
  <si>
    <t>Kab. Balangan</t>
  </si>
  <si>
    <t>Kab. Hulu Sungai Tengah</t>
  </si>
  <si>
    <t>Kab. Hulu Sungai Utara</t>
  </si>
  <si>
    <t>Kab. Tabalong</t>
  </si>
  <si>
    <t>Kab. Tanah Laut</t>
  </si>
  <si>
    <t>Kab. Kutai Barat</t>
  </si>
  <si>
    <t>Kab. Majene</t>
  </si>
  <si>
    <t>Kab. Pasang Kayu (Mamuju Utara)</t>
  </si>
  <si>
    <t>Kab. Polewali Mandar</t>
  </si>
  <si>
    <t>Kab. Kep. Talaud</t>
  </si>
  <si>
    <t>Kab. Minahasa Tenggara</t>
  </si>
  <si>
    <t>Kab. Gorontalo Utara</t>
  </si>
  <si>
    <t>Kab. Banggai Laut</t>
  </si>
  <si>
    <t>Kab. Morowali</t>
  </si>
  <si>
    <t>Kab. Bone</t>
  </si>
  <si>
    <t>Kab. Jeneponto</t>
  </si>
  <si>
    <t>Kab. Luwu Timur</t>
  </si>
  <si>
    <t>Kab. Luwu Utara</t>
  </si>
  <si>
    <t>Kab. Maros</t>
  </si>
  <si>
    <t>Kab. Pangkep</t>
  </si>
  <si>
    <t>Kab. Kepulauan Selayar</t>
  </si>
  <si>
    <t>Kab. Sidrap</t>
  </si>
  <si>
    <t>Kab. Takalar</t>
  </si>
  <si>
    <t>Kab. Toraja Utara</t>
  </si>
  <si>
    <t>Kab. Buton</t>
  </si>
  <si>
    <t>Kab. Kolaka Timur</t>
  </si>
  <si>
    <t>Kab. Muna Barat</t>
  </si>
  <si>
    <t>Kab. Jembrana</t>
  </si>
  <si>
    <t>Kab. Bima</t>
  </si>
  <si>
    <t>Kab. Sikka</t>
  </si>
  <si>
    <t>Kab. Timor Tengah Utara</t>
  </si>
  <si>
    <t>Kab. Kep. Aru</t>
  </si>
  <si>
    <t>Kab. Maluku Tenggara</t>
  </si>
  <si>
    <t>Kab. Maluku Tenggara Barat (Kab. Kep. Tanimbar)</t>
  </si>
  <si>
    <t>Kab. Seram Bagian Timur</t>
  </si>
  <si>
    <t>Kab. Halmahera Timur</t>
  </si>
  <si>
    <t>Kab. Kepl. Sula</t>
  </si>
  <si>
    <t>Kab. Pulau Taliabu</t>
  </si>
  <si>
    <t>Kab. Keerom</t>
  </si>
  <si>
    <t>Kab. Kepulauan Yapen</t>
  </si>
  <si>
    <t>Kab. Mamberamo Raya</t>
  </si>
  <si>
    <t>Kab. Sarmi</t>
  </si>
  <si>
    <t>Kab. Supiori</t>
  </si>
  <si>
    <t>Kab. Waropen</t>
  </si>
  <si>
    <t>Kab. Manokwari Selatan</t>
  </si>
  <si>
    <t>Kab. Teluk Bintuni</t>
  </si>
  <si>
    <t>Kab. Teluk Wondama</t>
  </si>
  <si>
    <t>XXXV</t>
  </si>
  <si>
    <t>Prov. Papua Barat Daya</t>
  </si>
  <si>
    <t>Kab. Kep. Raja Ampat</t>
  </si>
  <si>
    <t>Kab. Tambrauw</t>
  </si>
  <si>
    <t>XXXVI</t>
  </si>
  <si>
    <t>Prov. Papua Tengah</t>
  </si>
  <si>
    <t>Kab. Puncak</t>
  </si>
  <si>
    <t>XXXVII</t>
  </si>
  <si>
    <t>Prov. Papua Pegunungan</t>
  </si>
  <si>
    <t>Kab. Tolikara</t>
  </si>
  <si>
    <t>XXXVIII</t>
  </si>
  <si>
    <t>Prov. Papua Selatan</t>
  </si>
  <si>
    <t>Kab. Mappi</t>
  </si>
  <si>
    <t>PDRD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</si>
</sst>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p&quot;* #,##0.00_-;\-&quot;Rp&quot;* #,##0.00_-;_-&quot;Rp&quot;* &quot;-&quot;??_-;_-@_-"/>
    <numFmt numFmtId="164" formatCode="#,##0.00_ ;[Red]\-#,##0.00\ "/>
    <numFmt numFmtId="165" formatCode="#,##0_ ;[Red]\-#,##0\ "/>
  </numFmts>
  <fonts count="30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color theme="7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</font>
    <font>
      <sz val="12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D9959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rgb="FF00FF00"/>
      </patternFill>
    </fill>
    <fill>
      <patternFill patternType="solid">
        <fgColor rgb="FFC00000"/>
        <bgColor rgb="FFFF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5" fillId="0" borderId="0"/>
    <xf numFmtId="0" fontId="14" fillId="0" borderId="0"/>
    <xf numFmtId="0" fontId="24" fillId="0" borderId="0"/>
    <xf numFmtId="9" fontId="24" fillId="0" borderId="0" applyFont="0" applyFill="0" applyBorder="0" applyAlignment="0" applyProtection="0"/>
    <xf numFmtId="0" fontId="28" fillId="0" borderId="0"/>
    <xf numFmtId="0" fontId="29" fillId="0" borderId="0"/>
  </cellStyleXfs>
  <cellXfs count="146">
    <xf numFmtId="0" fontId="0" fillId="0" borderId="0" xfId="0"/>
    <xf numFmtId="0" fontId="2" fillId="0" borderId="0" xfId="0" applyFont="1"/>
    <xf numFmtId="0" fontId="4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4" fontId="5" fillId="0" borderId="3" xfId="0" applyNumberFormat="1" applyFont="1" applyBorder="1" applyAlignment="1">
      <alignment horizontal="right" vertical="center"/>
    </xf>
    <xf numFmtId="10" fontId="5" fillId="0" borderId="3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4" fontId="6" fillId="0" borderId="3" xfId="0" applyNumberFormat="1" applyFont="1" applyBorder="1" applyAlignment="1">
      <alignment horizontal="right" vertical="center"/>
    </xf>
    <xf numFmtId="10" fontId="6" fillId="0" borderId="3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right" vertical="center"/>
    </xf>
    <xf numFmtId="0" fontId="9" fillId="0" borderId="5" xfId="0" applyFont="1" applyBorder="1" applyAlignment="1">
      <alignment vertical="center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vertical="center"/>
    </xf>
    <xf numFmtId="3" fontId="3" fillId="8" borderId="11" xfId="0" applyNumberFormat="1" applyFont="1" applyFill="1" applyBorder="1" applyAlignment="1">
      <alignment horizontal="right" vertical="center"/>
    </xf>
    <xf numFmtId="10" fontId="3" fillId="8" borderId="11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vertical="center"/>
    </xf>
    <xf numFmtId="3" fontId="3" fillId="8" borderId="3" xfId="0" applyNumberFormat="1" applyFont="1" applyFill="1" applyBorder="1" applyAlignment="1">
      <alignment horizontal="right" vertical="center"/>
    </xf>
    <xf numFmtId="10" fontId="3" fillId="8" borderId="3" xfId="0" applyNumberFormat="1" applyFont="1" applyFill="1" applyBorder="1" applyAlignment="1">
      <alignment horizontal="center" vertical="center"/>
    </xf>
    <xf numFmtId="4" fontId="3" fillId="8" borderId="3" xfId="0" applyNumberFormat="1" applyFont="1" applyFill="1" applyBorder="1" applyAlignment="1">
      <alignment horizontal="right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vertical="center"/>
    </xf>
    <xf numFmtId="3" fontId="3" fillId="9" borderId="3" xfId="0" applyNumberFormat="1" applyFont="1" applyFill="1" applyBorder="1" applyAlignment="1">
      <alignment horizontal="right" vertical="center"/>
    </xf>
    <xf numFmtId="3" fontId="3" fillId="9" borderId="3" xfId="0" applyNumberFormat="1" applyFont="1" applyFill="1" applyBorder="1" applyAlignment="1">
      <alignment horizontal="center" vertical="center"/>
    </xf>
    <xf numFmtId="10" fontId="3" fillId="9" borderId="3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4" fontId="11" fillId="0" borderId="7" xfId="0" applyNumberFormat="1" applyFont="1" applyBorder="1" applyAlignment="1">
      <alignment horizontal="right" vertical="center"/>
    </xf>
    <xf numFmtId="4" fontId="12" fillId="0" borderId="7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7" fillId="11" borderId="23" xfId="0" applyFont="1" applyFill="1" applyBorder="1" applyAlignment="1">
      <alignment vertical="center" wrapText="1"/>
    </xf>
    <xf numFmtId="0" fontId="7" fillId="11" borderId="23" xfId="0" applyFont="1" applyFill="1" applyBorder="1" applyAlignment="1">
      <alignment horizontal="right" vertical="center"/>
    </xf>
    <xf numFmtId="0" fontId="7" fillId="11" borderId="7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/>
    </xf>
    <xf numFmtId="0" fontId="13" fillId="11" borderId="0" xfId="0" applyFont="1" applyFill="1"/>
    <xf numFmtId="0" fontId="9" fillId="12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11" fillId="13" borderId="7" xfId="0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7" fillId="11" borderId="23" xfId="0" applyFont="1" applyFill="1" applyBorder="1" applyAlignment="1">
      <alignment horizontal="center" vertical="center"/>
    </xf>
    <xf numFmtId="0" fontId="13" fillId="11" borderId="25" xfId="0" applyFont="1" applyFill="1" applyBorder="1" applyAlignment="1">
      <alignment horizontal="center"/>
    </xf>
    <xf numFmtId="0" fontId="15" fillId="13" borderId="0" xfId="1" applyFill="1"/>
    <xf numFmtId="0" fontId="16" fillId="13" borderId="0" xfId="1" applyFont="1" applyFill="1"/>
    <xf numFmtId="0" fontId="17" fillId="13" borderId="0" xfId="1" applyFont="1" applyFill="1" applyAlignment="1">
      <alignment horizontal="center" vertical="center"/>
    </xf>
    <xf numFmtId="4" fontId="15" fillId="13" borderId="0" xfId="1" applyNumberFormat="1" applyFill="1" applyAlignment="1">
      <alignment horizontal="center" vertical="center"/>
    </xf>
    <xf numFmtId="0" fontId="15" fillId="13" borderId="0" xfId="1" applyFill="1" applyAlignment="1">
      <alignment vertical="center"/>
    </xf>
    <xf numFmtId="0" fontId="18" fillId="14" borderId="26" xfId="1" applyFont="1" applyFill="1" applyBorder="1" applyAlignment="1">
      <alignment vertical="center" wrapText="1"/>
    </xf>
    <xf numFmtId="0" fontId="17" fillId="13" borderId="0" xfId="1" applyFont="1" applyFill="1" applyAlignment="1">
      <alignment horizontal="left" vertical="center"/>
    </xf>
    <xf numFmtId="0" fontId="18" fillId="15" borderId="27" xfId="1" applyFont="1" applyFill="1" applyBorder="1" applyAlignment="1">
      <alignment vertical="center" wrapText="1"/>
    </xf>
    <xf numFmtId="0" fontId="16" fillId="13" borderId="27" xfId="1" applyFont="1" applyFill="1" applyBorder="1" applyAlignment="1">
      <alignment vertical="center" wrapText="1"/>
    </xf>
    <xf numFmtId="0" fontId="13" fillId="13" borderId="0" xfId="1" applyFont="1" applyFill="1" applyAlignment="1">
      <alignment vertical="center" wrapText="1"/>
    </xf>
    <xf numFmtId="0" fontId="15" fillId="13" borderId="0" xfId="1" applyFill="1" applyAlignment="1">
      <alignment horizontal="center" vertical="center"/>
    </xf>
    <xf numFmtId="0" fontId="21" fillId="17" borderId="25" xfId="2" applyFont="1" applyFill="1" applyBorder="1" applyAlignment="1">
      <alignment horizontal="center" vertical="center"/>
    </xf>
    <xf numFmtId="1" fontId="22" fillId="16" borderId="25" xfId="2" applyNumberFormat="1" applyFont="1" applyFill="1" applyBorder="1" applyAlignment="1">
      <alignment horizontal="center" vertical="center"/>
    </xf>
    <xf numFmtId="0" fontId="23" fillId="13" borderId="0" xfId="1" applyFont="1" applyFill="1"/>
    <xf numFmtId="164" fontId="18" fillId="18" borderId="25" xfId="3" applyNumberFormat="1" applyFont="1" applyFill="1" applyBorder="1" applyAlignment="1">
      <alignment horizontal="center" vertical="center"/>
    </xf>
    <xf numFmtId="164" fontId="18" fillId="18" borderId="25" xfId="3" applyNumberFormat="1" applyFont="1" applyFill="1" applyBorder="1" applyAlignment="1">
      <alignment horizontal="left" vertical="center"/>
    </xf>
    <xf numFmtId="44" fontId="25" fillId="18" borderId="25" xfId="1" applyNumberFormat="1" applyFont="1" applyFill="1" applyBorder="1" applyAlignment="1">
      <alignment horizontal="center" vertical="center"/>
    </xf>
    <xf numFmtId="2" fontId="25" fillId="18" borderId="25" xfId="1" applyNumberFormat="1" applyFont="1" applyFill="1" applyBorder="1" applyAlignment="1">
      <alignment horizontal="center" vertical="center"/>
    </xf>
    <xf numFmtId="0" fontId="15" fillId="0" borderId="0" xfId="1"/>
    <xf numFmtId="165" fontId="26" fillId="0" borderId="25" xfId="3" applyNumberFormat="1" applyFont="1" applyBorder="1" applyAlignment="1">
      <alignment horizontal="center" vertical="center"/>
    </xf>
    <xf numFmtId="165" fontId="27" fillId="19" borderId="25" xfId="3" applyNumberFormat="1" applyFont="1" applyFill="1" applyBorder="1" applyAlignment="1">
      <alignment horizontal="center" vertical="center"/>
    </xf>
    <xf numFmtId="164" fontId="26" fillId="0" borderId="25" xfId="3" applyNumberFormat="1" applyFont="1" applyBorder="1" applyAlignment="1">
      <alignment horizontal="left" vertical="center"/>
    </xf>
    <xf numFmtId="44" fontId="26" fillId="0" borderId="25" xfId="1" applyNumberFormat="1" applyFont="1" applyBorder="1" applyAlignment="1">
      <alignment horizontal="center" vertical="center"/>
    </xf>
    <xf numFmtId="2" fontId="16" fillId="19" borderId="25" xfId="1" applyNumberFormat="1" applyFont="1" applyFill="1" applyBorder="1" applyAlignment="1">
      <alignment horizontal="center" vertical="center"/>
    </xf>
    <xf numFmtId="10" fontId="16" fillId="19" borderId="25" xfId="4" applyNumberFormat="1" applyFont="1" applyFill="1" applyBorder="1" applyAlignment="1">
      <alignment horizontal="center" vertical="center"/>
    </xf>
    <xf numFmtId="165" fontId="27" fillId="0" borderId="25" xfId="3" applyNumberFormat="1" applyFont="1" applyBorder="1" applyAlignment="1">
      <alignment horizontal="center" vertical="center"/>
    </xf>
    <xf numFmtId="165" fontId="18" fillId="18" borderId="25" xfId="3" applyNumberFormat="1" applyFont="1" applyFill="1" applyBorder="1" applyAlignment="1">
      <alignment horizontal="center" vertical="center"/>
    </xf>
    <xf numFmtId="2" fontId="18" fillId="18" borderId="25" xfId="1" applyNumberFormat="1" applyFont="1" applyFill="1" applyBorder="1" applyAlignment="1">
      <alignment horizontal="center" vertical="center"/>
    </xf>
    <xf numFmtId="49" fontId="26" fillId="0" borderId="25" xfId="3" applyNumberFormat="1" applyFont="1" applyBorder="1" applyAlignment="1">
      <alignment horizontal="left" vertical="center"/>
    </xf>
    <xf numFmtId="0" fontId="15" fillId="0" borderId="0" xfId="1" applyAlignment="1">
      <alignment horizontal="center" vertical="center"/>
    </xf>
    <xf numFmtId="4" fontId="15" fillId="0" borderId="0" xfId="1" applyNumberForma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7" fillId="11" borderId="8" xfId="0" applyFont="1" applyFill="1" applyBorder="1" applyAlignment="1">
      <alignment horizontal="left" vertical="center" wrapText="1"/>
    </xf>
    <xf numFmtId="0" fontId="7" fillId="11" borderId="9" xfId="0" applyFont="1" applyFill="1" applyBorder="1" applyAlignment="1">
      <alignment horizontal="left" vertical="center" wrapText="1"/>
    </xf>
    <xf numFmtId="0" fontId="7" fillId="11" borderId="6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21" fillId="17" borderId="25" xfId="2" applyFont="1" applyFill="1" applyBorder="1" applyAlignment="1">
      <alignment horizontal="center" vertical="center" wrapText="1"/>
    </xf>
    <xf numFmtId="0" fontId="21" fillId="17" borderId="25" xfId="2" applyFont="1" applyFill="1" applyBorder="1" applyAlignment="1">
      <alignment horizontal="center" vertical="center"/>
    </xf>
    <xf numFmtId="0" fontId="19" fillId="16" borderId="28" xfId="2" applyFont="1" applyFill="1" applyBorder="1" applyAlignment="1">
      <alignment horizontal="center" vertical="center"/>
    </xf>
    <xf numFmtId="0" fontId="19" fillId="16" borderId="29" xfId="2" applyFont="1" applyFill="1" applyBorder="1" applyAlignment="1">
      <alignment horizontal="center" vertical="center"/>
    </xf>
    <xf numFmtId="0" fontId="19" fillId="16" borderId="30" xfId="2" applyFont="1" applyFill="1" applyBorder="1" applyAlignment="1">
      <alignment horizontal="center" vertical="center"/>
    </xf>
    <xf numFmtId="0" fontId="20" fillId="16" borderId="25" xfId="2" applyFont="1" applyFill="1" applyBorder="1" applyAlignment="1">
      <alignment horizontal="center" vertical="center"/>
    </xf>
  </cellXfs>
  <cellStyles count="7">
    <cellStyle name="Normal" xfId="0" builtinId="0"/>
    <cellStyle name="Normal 2" xfId="1"/>
    <cellStyle name="Normal 2 2" xfId="2"/>
    <cellStyle name="Normal 2 3" xfId="6"/>
    <cellStyle name="Normal 3" xfId="3"/>
    <cellStyle name="Normal 4" xfId="5"/>
    <cellStyle name="Percent 2" xfId="4"/>
  </cellStyles>
  <dxfs count="36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8" tint="-0.24994659260841701"/>
      </font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ont>
        <color theme="1"/>
      </font>
      <fill>
        <patternFill>
          <bgColor theme="8" tint="0.79998168889431442"/>
        </patternFill>
      </fill>
    </dxf>
    <dxf>
      <fill>
        <patternFill>
          <bgColor theme="8" tint="-0.24994659260841701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8" tint="-0.24994659260841701"/>
      </font>
    </dxf>
    <dxf>
      <font>
        <color theme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ont>
        <color theme="1"/>
      </font>
      <fill>
        <patternFill>
          <bgColor theme="8" tint="0.79998168889431442"/>
        </patternFill>
      </fill>
    </dxf>
    <dxf>
      <fill>
        <patternFill>
          <bgColor theme="8" tint="-0.24994659260841701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1"/>
  <sheetViews>
    <sheetView view="pageBreakPreview" zoomScaleNormal="100" zoomScaleSheetLayoutView="100" workbookViewId="0">
      <selection activeCell="K14" sqref="K14"/>
    </sheetView>
  </sheetViews>
  <sheetFormatPr defaultRowHeight="15" x14ac:dyDescent="0.25"/>
  <cols>
    <col min="2" max="2" width="31.5703125" customWidth="1"/>
    <col min="3" max="3" width="19.140625" bestFit="1" customWidth="1"/>
    <col min="4" max="4" width="17" bestFit="1" customWidth="1"/>
    <col min="6" max="6" width="17" bestFit="1" customWidth="1"/>
  </cols>
  <sheetData>
    <row r="1" spans="1:5" ht="39" customHeight="1" x14ac:dyDescent="0.25">
      <c r="A1" s="102" t="s">
        <v>409</v>
      </c>
      <c r="B1" s="102"/>
      <c r="C1" s="102"/>
      <c r="D1" s="102"/>
      <c r="E1" s="102"/>
    </row>
    <row r="2" spans="1:5" ht="16.5" thickBot="1" x14ac:dyDescent="0.3">
      <c r="A2" s="1"/>
    </row>
    <row r="3" spans="1:5" ht="16.5" thickTop="1" thickBot="1" x14ac:dyDescent="0.3">
      <c r="A3" s="103" t="s">
        <v>400</v>
      </c>
      <c r="B3" s="103" t="s">
        <v>0</v>
      </c>
      <c r="C3" s="2">
        <v>2019</v>
      </c>
      <c r="D3" s="3">
        <v>2020</v>
      </c>
      <c r="E3" s="100" t="s">
        <v>402</v>
      </c>
    </row>
    <row r="4" spans="1:5" ht="24" thickTop="1" thickBot="1" x14ac:dyDescent="0.3">
      <c r="A4" s="104"/>
      <c r="B4" s="104"/>
      <c r="C4" s="4" t="s">
        <v>401</v>
      </c>
      <c r="D4" s="4" t="s">
        <v>401</v>
      </c>
      <c r="E4" s="101"/>
    </row>
    <row r="5" spans="1:5" ht="16.5" thickTop="1" thickBot="1" x14ac:dyDescent="0.3">
      <c r="A5" s="5">
        <v>1</v>
      </c>
      <c r="B5" s="6" t="s">
        <v>39</v>
      </c>
      <c r="C5" s="7">
        <v>1538655463991</v>
      </c>
      <c r="D5" s="7">
        <v>1651232000000</v>
      </c>
      <c r="E5" s="8">
        <v>7.3200000000000001E-2</v>
      </c>
    </row>
    <row r="6" spans="1:5" ht="16.5" thickTop="1" thickBot="1" x14ac:dyDescent="0.3">
      <c r="A6" s="5">
        <v>2</v>
      </c>
      <c r="B6" s="6" t="s">
        <v>85</v>
      </c>
      <c r="C6" s="7">
        <v>1846395000000</v>
      </c>
      <c r="D6" s="7">
        <v>1967802502768</v>
      </c>
      <c r="E6" s="8">
        <v>6.5799999999999997E-2</v>
      </c>
    </row>
    <row r="7" spans="1:5" ht="16.5" thickTop="1" thickBot="1" x14ac:dyDescent="0.3">
      <c r="A7" s="5">
        <v>3</v>
      </c>
      <c r="B7" s="6" t="s">
        <v>103</v>
      </c>
      <c r="C7" s="7">
        <v>3144092817773.7402</v>
      </c>
      <c r="D7" s="7">
        <v>3421639186183.21</v>
      </c>
      <c r="E7" s="8">
        <v>8.8300000000000003E-2</v>
      </c>
    </row>
    <row r="8" spans="1:5" ht="16.5" thickTop="1" thickBot="1" x14ac:dyDescent="0.3">
      <c r="A8" s="5">
        <v>4</v>
      </c>
      <c r="B8" s="6" t="s">
        <v>120</v>
      </c>
      <c r="C8" s="7">
        <v>1320163738449</v>
      </c>
      <c r="D8" s="7">
        <v>1433739589018</v>
      </c>
      <c r="E8" s="8">
        <v>8.5999999999999993E-2</v>
      </c>
    </row>
    <row r="9" spans="1:5" ht="16.5" thickTop="1" thickBot="1" x14ac:dyDescent="0.3">
      <c r="A9" s="5">
        <v>5</v>
      </c>
      <c r="B9" s="6" t="s">
        <v>130</v>
      </c>
      <c r="C9" s="7">
        <v>867022178078.35999</v>
      </c>
      <c r="D9" s="7">
        <v>918142789853.30005</v>
      </c>
      <c r="E9" s="8">
        <v>5.8999999999999997E-2</v>
      </c>
    </row>
    <row r="10" spans="1:5" ht="16.5" thickTop="1" thickBot="1" x14ac:dyDescent="0.3">
      <c r="A10" s="5">
        <v>6</v>
      </c>
      <c r="B10" s="6" t="s">
        <v>139</v>
      </c>
      <c r="C10" s="7">
        <v>3028694998600</v>
      </c>
      <c r="D10" s="7">
        <v>3243407139469</v>
      </c>
      <c r="E10" s="8">
        <v>7.0900000000000005E-2</v>
      </c>
    </row>
    <row r="11" spans="1:5" ht="16.5" thickTop="1" thickBot="1" x14ac:dyDescent="0.3">
      <c r="A11" s="5">
        <v>7</v>
      </c>
      <c r="B11" s="6" t="s">
        <v>151</v>
      </c>
      <c r="C11" s="7">
        <v>723806406721.07996</v>
      </c>
      <c r="D11" s="7">
        <v>866501329106.93005</v>
      </c>
      <c r="E11" s="8">
        <v>0.1971</v>
      </c>
    </row>
    <row r="12" spans="1:5" ht="16.5" thickTop="1" thickBot="1" x14ac:dyDescent="0.3">
      <c r="A12" s="5">
        <v>8</v>
      </c>
      <c r="B12" s="6" t="s">
        <v>157</v>
      </c>
      <c r="C12" s="7">
        <v>2708519446772</v>
      </c>
      <c r="D12" s="7">
        <v>2846224716968</v>
      </c>
      <c r="E12" s="8">
        <v>5.0799999999999998E-2</v>
      </c>
    </row>
    <row r="13" spans="1:5" ht="16.5" thickTop="1" thickBot="1" x14ac:dyDescent="0.3">
      <c r="A13" s="5">
        <v>9</v>
      </c>
      <c r="B13" s="6" t="s">
        <v>170</v>
      </c>
      <c r="C13" s="7">
        <v>44890131000000</v>
      </c>
      <c r="D13" s="7">
        <v>50925755000000</v>
      </c>
      <c r="E13" s="8">
        <v>0.13450000000000001</v>
      </c>
    </row>
    <row r="14" spans="1:5" ht="16.5" thickTop="1" thickBot="1" x14ac:dyDescent="0.3">
      <c r="A14" s="5">
        <v>10</v>
      </c>
      <c r="B14" s="6" t="s">
        <v>171</v>
      </c>
      <c r="C14" s="7">
        <v>18442248078237</v>
      </c>
      <c r="D14" s="7">
        <v>23706822133372</v>
      </c>
      <c r="E14" s="8">
        <v>0.28549999999999998</v>
      </c>
    </row>
    <row r="15" spans="1:5" ht="16.5" thickTop="1" thickBot="1" x14ac:dyDescent="0.3">
      <c r="A15" s="5">
        <v>11</v>
      </c>
      <c r="B15" s="6" t="s">
        <v>197</v>
      </c>
      <c r="C15" s="7">
        <v>6986299183600</v>
      </c>
      <c r="D15" s="7">
        <v>7768815708000</v>
      </c>
      <c r="E15" s="8">
        <v>0.112</v>
      </c>
    </row>
    <row r="16" spans="1:5" ht="16.5" thickTop="1" thickBot="1" x14ac:dyDescent="0.3">
      <c r="A16" s="5">
        <v>12</v>
      </c>
      <c r="B16" s="6" t="s">
        <v>206</v>
      </c>
      <c r="C16" s="7">
        <v>11838750836000</v>
      </c>
      <c r="D16" s="7">
        <v>13566761181000</v>
      </c>
      <c r="E16" s="8">
        <v>0.14599999999999999</v>
      </c>
    </row>
    <row r="17" spans="1:5" ht="16.5" thickTop="1" thickBot="1" x14ac:dyDescent="0.3">
      <c r="A17" s="5">
        <v>13</v>
      </c>
      <c r="B17" s="6" t="s">
        <v>238</v>
      </c>
      <c r="C17" s="7">
        <v>1753324762105.3501</v>
      </c>
      <c r="D17" s="7">
        <v>1928802478408.01</v>
      </c>
      <c r="E17" s="8">
        <v>0.10009999999999999</v>
      </c>
    </row>
    <row r="18" spans="1:5" ht="16.5" thickTop="1" thickBot="1" x14ac:dyDescent="0.3">
      <c r="A18" s="5">
        <v>14</v>
      </c>
      <c r="B18" s="6" t="s">
        <v>243</v>
      </c>
      <c r="C18" s="7">
        <v>13735617815500</v>
      </c>
      <c r="D18" s="7">
        <v>15293839598000</v>
      </c>
      <c r="E18" s="8">
        <v>0.1134</v>
      </c>
    </row>
    <row r="19" spans="1:5" ht="16.5" thickTop="1" thickBot="1" x14ac:dyDescent="0.3">
      <c r="A19" s="5">
        <v>15</v>
      </c>
      <c r="B19" s="6" t="s">
        <v>278</v>
      </c>
      <c r="C19" s="7">
        <v>1795507374300</v>
      </c>
      <c r="D19" s="7">
        <v>2156291314995</v>
      </c>
      <c r="E19" s="8">
        <v>0.2009</v>
      </c>
    </row>
    <row r="20" spans="1:5" ht="16.5" thickTop="1" thickBot="1" x14ac:dyDescent="0.3">
      <c r="A20" s="5">
        <v>16</v>
      </c>
      <c r="B20" s="6" t="s">
        <v>288</v>
      </c>
      <c r="C20" s="7">
        <v>1306511305980</v>
      </c>
      <c r="D20" s="7">
        <v>1474070475080</v>
      </c>
      <c r="E20" s="8">
        <v>0.12820000000000001</v>
      </c>
    </row>
    <row r="21" spans="1:5" ht="16.5" thickTop="1" thickBot="1" x14ac:dyDescent="0.3">
      <c r="A21" s="5">
        <v>17</v>
      </c>
      <c r="B21" s="6" t="s">
        <v>296</v>
      </c>
      <c r="C21" s="7">
        <v>2994831290000</v>
      </c>
      <c r="D21" s="7">
        <v>3150581073000</v>
      </c>
      <c r="E21" s="8">
        <v>5.1999999999999998E-2</v>
      </c>
    </row>
    <row r="22" spans="1:5" ht="16.5" thickTop="1" thickBot="1" x14ac:dyDescent="0.3">
      <c r="A22" s="5">
        <v>18</v>
      </c>
      <c r="B22" s="6" t="s">
        <v>298</v>
      </c>
      <c r="C22" s="7">
        <v>4448616725000</v>
      </c>
      <c r="D22" s="7">
        <v>5269939185000</v>
      </c>
      <c r="E22" s="8">
        <v>0.18459999999999999</v>
      </c>
    </row>
    <row r="23" spans="1:5" ht="16.5" thickTop="1" thickBot="1" x14ac:dyDescent="0.3">
      <c r="A23" s="5">
        <v>19</v>
      </c>
      <c r="B23" s="6" t="s">
        <v>302</v>
      </c>
      <c r="C23" s="7">
        <v>383831635615</v>
      </c>
      <c r="D23" s="7">
        <v>502025962728</v>
      </c>
      <c r="E23" s="8">
        <v>0.30790000000000001</v>
      </c>
    </row>
    <row r="24" spans="1:5" ht="16.5" thickTop="1" thickBot="1" x14ac:dyDescent="0.3">
      <c r="A24" s="5">
        <v>20</v>
      </c>
      <c r="B24" s="6" t="s">
        <v>403</v>
      </c>
      <c r="C24" s="7">
        <v>370224194341.73999</v>
      </c>
      <c r="D24" s="7">
        <v>433501903077.82001</v>
      </c>
      <c r="E24" s="8">
        <v>0.1709</v>
      </c>
    </row>
    <row r="25" spans="1:5" ht="16.5" thickTop="1" thickBot="1" x14ac:dyDescent="0.3">
      <c r="A25" s="5">
        <v>21</v>
      </c>
      <c r="B25" s="6" t="s">
        <v>404</v>
      </c>
      <c r="C25" s="7">
        <v>720537721110</v>
      </c>
      <c r="D25" s="7">
        <v>1003844519524</v>
      </c>
      <c r="E25" s="8">
        <v>0.39319999999999999</v>
      </c>
    </row>
    <row r="26" spans="1:5" ht="16.5" thickTop="1" thickBot="1" x14ac:dyDescent="0.3">
      <c r="A26" s="5">
        <v>22</v>
      </c>
      <c r="B26" s="6" t="s">
        <v>321</v>
      </c>
      <c r="C26" s="7">
        <v>3119039899978</v>
      </c>
      <c r="D26" s="7">
        <v>3314139866986</v>
      </c>
      <c r="E26" s="8">
        <v>6.2600000000000003E-2</v>
      </c>
    </row>
    <row r="27" spans="1:5" ht="16.5" thickTop="1" thickBot="1" x14ac:dyDescent="0.3">
      <c r="A27" s="5">
        <v>23</v>
      </c>
      <c r="B27" s="6" t="s">
        <v>322</v>
      </c>
      <c r="C27" s="7">
        <v>1364497302700</v>
      </c>
      <c r="D27" s="7">
        <v>1514299217407</v>
      </c>
      <c r="E27" s="8">
        <v>0.10979999999999999</v>
      </c>
    </row>
    <row r="28" spans="1:5" ht="16.5" thickTop="1" thickBot="1" x14ac:dyDescent="0.3">
      <c r="A28" s="5">
        <v>24</v>
      </c>
      <c r="B28" s="6" t="s">
        <v>405</v>
      </c>
      <c r="C28" s="7">
        <v>906880584705</v>
      </c>
      <c r="D28" s="7">
        <v>1258158611800</v>
      </c>
      <c r="E28" s="8">
        <v>0.38729999999999998</v>
      </c>
    </row>
    <row r="29" spans="1:5" ht="16.5" thickTop="1" thickBot="1" x14ac:dyDescent="0.3">
      <c r="A29" s="5">
        <v>25</v>
      </c>
      <c r="B29" s="6" t="s">
        <v>406</v>
      </c>
      <c r="C29" s="7">
        <v>323455353000</v>
      </c>
      <c r="D29" s="7">
        <v>369085048000</v>
      </c>
      <c r="E29" s="8">
        <v>0.1411</v>
      </c>
    </row>
    <row r="30" spans="1:5" ht="16.5" thickTop="1" thickBot="1" x14ac:dyDescent="0.3">
      <c r="A30" s="5">
        <v>26</v>
      </c>
      <c r="B30" s="6" t="s">
        <v>407</v>
      </c>
      <c r="C30" s="7">
        <v>711543859825</v>
      </c>
      <c r="D30" s="7">
        <v>1030928992043</v>
      </c>
      <c r="E30" s="8">
        <v>0.44890000000000002</v>
      </c>
    </row>
    <row r="31" spans="1:5" ht="16.5" thickTop="1" thickBot="1" x14ac:dyDescent="0.3">
      <c r="A31" s="5">
        <v>27</v>
      </c>
      <c r="B31" s="6" t="s">
        <v>408</v>
      </c>
      <c r="C31" s="7">
        <v>334170195753</v>
      </c>
      <c r="D31" s="7">
        <v>400360272413</v>
      </c>
      <c r="E31" s="8">
        <v>0.1981</v>
      </c>
    </row>
    <row r="32" spans="1:5" ht="15.75" thickTop="1" x14ac:dyDescent="0.25"/>
    <row r="33" spans="1:5" ht="36" customHeight="1" thickBot="1" x14ac:dyDescent="0.3">
      <c r="A33" s="110" t="s">
        <v>409</v>
      </c>
      <c r="B33" s="110"/>
      <c r="C33" s="110"/>
      <c r="D33" s="110"/>
      <c r="E33" s="110"/>
    </row>
    <row r="34" spans="1:5" ht="16.5" thickTop="1" thickBot="1" x14ac:dyDescent="0.3">
      <c r="A34" s="103" t="s">
        <v>400</v>
      </c>
      <c r="B34" s="103" t="s">
        <v>0</v>
      </c>
      <c r="C34" s="105" t="s">
        <v>410</v>
      </c>
      <c r="D34" s="106"/>
      <c r="E34" s="107"/>
    </row>
    <row r="35" spans="1:5" ht="16.5" thickTop="1" thickBot="1" x14ac:dyDescent="0.3">
      <c r="A35" s="104"/>
      <c r="B35" s="104"/>
      <c r="C35" s="4">
        <v>2019</v>
      </c>
      <c r="D35" s="4">
        <v>2020</v>
      </c>
      <c r="E35" s="4" t="s">
        <v>402</v>
      </c>
    </row>
    <row r="36" spans="1:5" ht="16.5" thickTop="1" thickBot="1" x14ac:dyDescent="0.3">
      <c r="A36" s="9" t="s">
        <v>323</v>
      </c>
      <c r="B36" s="108" t="s">
        <v>411</v>
      </c>
      <c r="C36" s="109"/>
      <c r="D36" s="109"/>
      <c r="E36" s="109"/>
    </row>
    <row r="37" spans="1:5" ht="16.5" thickTop="1" thickBot="1" x14ac:dyDescent="0.3">
      <c r="A37" s="10">
        <v>1</v>
      </c>
      <c r="B37" s="11" t="s">
        <v>412</v>
      </c>
      <c r="C37" s="12">
        <v>66807332000</v>
      </c>
      <c r="D37" s="12">
        <v>103657805000</v>
      </c>
      <c r="E37" s="13">
        <v>0.55159999999999998</v>
      </c>
    </row>
    <row r="38" spans="1:5" ht="16.5" thickTop="1" thickBot="1" x14ac:dyDescent="0.3">
      <c r="A38" s="10">
        <v>2</v>
      </c>
      <c r="B38" s="11" t="s">
        <v>413</v>
      </c>
      <c r="C38" s="12">
        <v>44116737816.400002</v>
      </c>
      <c r="D38" s="12">
        <v>53907908705.599998</v>
      </c>
      <c r="E38" s="13">
        <v>0.22189999999999999</v>
      </c>
    </row>
    <row r="39" spans="1:5" ht="16.5" thickTop="1" thickBot="1" x14ac:dyDescent="0.3">
      <c r="A39" s="10">
        <v>3</v>
      </c>
      <c r="B39" s="11" t="s">
        <v>414</v>
      </c>
      <c r="C39" s="12">
        <v>37278963000</v>
      </c>
      <c r="D39" s="12">
        <v>40823339780</v>
      </c>
      <c r="E39" s="13">
        <v>9.5100000000000004E-2</v>
      </c>
    </row>
    <row r="40" spans="1:5" ht="16.5" thickTop="1" thickBot="1" x14ac:dyDescent="0.3">
      <c r="A40" s="10">
        <v>4</v>
      </c>
      <c r="B40" s="11" t="s">
        <v>415</v>
      </c>
      <c r="C40" s="12">
        <v>48117146500</v>
      </c>
      <c r="D40" s="12">
        <v>58738835600</v>
      </c>
      <c r="E40" s="13">
        <v>0.22070000000000001</v>
      </c>
    </row>
    <row r="41" spans="1:5" ht="16.5" thickTop="1" thickBot="1" x14ac:dyDescent="0.3">
      <c r="A41" s="10">
        <v>5</v>
      </c>
      <c r="B41" s="11" t="s">
        <v>53</v>
      </c>
      <c r="C41" s="12">
        <v>18307291550</v>
      </c>
      <c r="D41" s="12">
        <v>20813294900</v>
      </c>
      <c r="E41" s="13">
        <v>0.13689999999999999</v>
      </c>
    </row>
    <row r="42" spans="1:5" ht="16.5" thickTop="1" thickBot="1" x14ac:dyDescent="0.3">
      <c r="A42" s="10">
        <v>6</v>
      </c>
      <c r="B42" s="11" t="s">
        <v>56</v>
      </c>
      <c r="C42" s="12">
        <v>22656464041</v>
      </c>
      <c r="D42" s="12">
        <v>26164730574.16</v>
      </c>
      <c r="E42" s="13">
        <v>0.15479999999999999</v>
      </c>
    </row>
    <row r="43" spans="1:5" ht="16.5" thickTop="1" thickBot="1" x14ac:dyDescent="0.3">
      <c r="A43" s="9" t="s">
        <v>324</v>
      </c>
      <c r="B43" s="108" t="s">
        <v>416</v>
      </c>
      <c r="C43" s="109"/>
      <c r="D43" s="109"/>
      <c r="E43" s="109"/>
    </row>
    <row r="44" spans="1:5" ht="16.5" thickTop="1" thickBot="1" x14ac:dyDescent="0.3">
      <c r="A44" s="14">
        <v>7</v>
      </c>
      <c r="B44" s="11" t="s">
        <v>417</v>
      </c>
      <c r="C44" s="12">
        <v>64058035578</v>
      </c>
      <c r="D44" s="12">
        <v>75328395000</v>
      </c>
      <c r="E44" s="13">
        <v>0.1759</v>
      </c>
    </row>
    <row r="45" spans="1:5" ht="16.5" thickTop="1" thickBot="1" x14ac:dyDescent="0.3">
      <c r="A45" s="14">
        <v>8</v>
      </c>
      <c r="B45" s="11" t="s">
        <v>418</v>
      </c>
      <c r="C45" s="12">
        <v>66467750500</v>
      </c>
      <c r="D45" s="12">
        <v>150053650500</v>
      </c>
      <c r="E45" s="13">
        <v>1.2575000000000001</v>
      </c>
    </row>
    <row r="46" spans="1:5" ht="16.5" thickTop="1" thickBot="1" x14ac:dyDescent="0.3">
      <c r="A46" s="14">
        <v>9</v>
      </c>
      <c r="B46" s="11" t="s">
        <v>419</v>
      </c>
      <c r="C46" s="12">
        <v>17794000000</v>
      </c>
      <c r="D46" s="12">
        <v>22098335000</v>
      </c>
      <c r="E46" s="13">
        <v>0.2419</v>
      </c>
    </row>
    <row r="47" spans="1:5" ht="16.5" thickTop="1" thickBot="1" x14ac:dyDescent="0.3">
      <c r="A47" s="14">
        <v>10</v>
      </c>
      <c r="B47" s="11" t="s">
        <v>420</v>
      </c>
      <c r="C47" s="12">
        <v>11711952097</v>
      </c>
      <c r="D47" s="12">
        <v>15539619815</v>
      </c>
      <c r="E47" s="13">
        <v>0.32679999999999998</v>
      </c>
    </row>
    <row r="48" spans="1:5" ht="16.5" thickTop="1" thickBot="1" x14ac:dyDescent="0.3">
      <c r="A48" s="14">
        <v>11</v>
      </c>
      <c r="B48" s="11" t="s">
        <v>421</v>
      </c>
      <c r="C48" s="12">
        <v>61720131200</v>
      </c>
      <c r="D48" s="12">
        <v>66870131200</v>
      </c>
      <c r="E48" s="13">
        <v>8.3400000000000002E-2</v>
      </c>
    </row>
    <row r="49" spans="1:5" ht="16.5" thickTop="1" thickBot="1" x14ac:dyDescent="0.3">
      <c r="A49" s="14">
        <v>12</v>
      </c>
      <c r="B49" s="11" t="s">
        <v>422</v>
      </c>
      <c r="C49" s="12">
        <v>29901648969</v>
      </c>
      <c r="D49" s="12">
        <v>45264758259</v>
      </c>
      <c r="E49" s="13">
        <v>0.51380000000000003</v>
      </c>
    </row>
    <row r="50" spans="1:5" ht="16.5" thickTop="1" thickBot="1" x14ac:dyDescent="0.3">
      <c r="A50" s="14">
        <v>13</v>
      </c>
      <c r="B50" s="11" t="s">
        <v>423</v>
      </c>
      <c r="C50" s="12">
        <v>86889179350</v>
      </c>
      <c r="D50" s="12">
        <v>98932033730</v>
      </c>
      <c r="E50" s="13">
        <v>0.1386</v>
      </c>
    </row>
    <row r="51" spans="1:5" ht="16.5" thickTop="1" thickBot="1" x14ac:dyDescent="0.3">
      <c r="A51" s="14">
        <v>14</v>
      </c>
      <c r="B51" s="11" t="s">
        <v>424</v>
      </c>
      <c r="C51" s="12">
        <v>10350012763</v>
      </c>
      <c r="D51" s="12">
        <v>20695865288</v>
      </c>
      <c r="E51" s="13">
        <v>0.99960000000000004</v>
      </c>
    </row>
    <row r="52" spans="1:5" ht="16.5" thickTop="1" thickBot="1" x14ac:dyDescent="0.3">
      <c r="A52" s="14">
        <v>15</v>
      </c>
      <c r="B52" s="11" t="s">
        <v>425</v>
      </c>
      <c r="C52" s="12">
        <v>6040000000</v>
      </c>
      <c r="D52" s="12">
        <v>7440000000</v>
      </c>
      <c r="E52" s="13">
        <v>0.23180000000000001</v>
      </c>
    </row>
    <row r="53" spans="1:5" ht="16.5" thickTop="1" thickBot="1" x14ac:dyDescent="0.3">
      <c r="A53" s="14">
        <v>16</v>
      </c>
      <c r="B53" s="11" t="s">
        <v>426</v>
      </c>
      <c r="C53" s="12">
        <v>15884868559</v>
      </c>
      <c r="D53" s="12">
        <v>25390553644</v>
      </c>
      <c r="E53" s="13">
        <v>0.59840000000000004</v>
      </c>
    </row>
    <row r="54" spans="1:5" ht="16.5" thickTop="1" thickBot="1" x14ac:dyDescent="0.3">
      <c r="A54" s="14">
        <v>17</v>
      </c>
      <c r="B54" s="11" t="s">
        <v>427</v>
      </c>
      <c r="C54" s="12">
        <v>33605856298</v>
      </c>
      <c r="D54" s="12">
        <v>42922865028</v>
      </c>
      <c r="E54" s="13">
        <v>0.2772</v>
      </c>
    </row>
    <row r="55" spans="1:5" ht="16.5" thickTop="1" thickBot="1" x14ac:dyDescent="0.3">
      <c r="A55" s="14">
        <v>18</v>
      </c>
      <c r="B55" s="11" t="s">
        <v>428</v>
      </c>
      <c r="C55" s="12">
        <v>24697816775</v>
      </c>
      <c r="D55" s="12">
        <v>27730029860</v>
      </c>
      <c r="E55" s="13">
        <v>0.12280000000000001</v>
      </c>
    </row>
    <row r="56" spans="1:5" ht="16.5" thickTop="1" thickBot="1" x14ac:dyDescent="0.3">
      <c r="A56" s="14">
        <v>19</v>
      </c>
      <c r="B56" s="11" t="s">
        <v>429</v>
      </c>
      <c r="C56" s="12">
        <v>36155060566</v>
      </c>
      <c r="D56" s="12">
        <v>44946768045</v>
      </c>
      <c r="E56" s="13">
        <v>0.2432</v>
      </c>
    </row>
    <row r="57" spans="1:5" ht="16.5" thickTop="1" thickBot="1" x14ac:dyDescent="0.3">
      <c r="A57" s="14">
        <v>20</v>
      </c>
      <c r="B57" s="11" t="s">
        <v>430</v>
      </c>
      <c r="C57" s="12">
        <v>27685845000</v>
      </c>
      <c r="D57" s="12">
        <v>31004845000</v>
      </c>
      <c r="E57" s="13">
        <v>0.11990000000000001</v>
      </c>
    </row>
    <row r="58" spans="1:5" ht="16.5" thickTop="1" thickBot="1" x14ac:dyDescent="0.3">
      <c r="A58" s="14">
        <v>21</v>
      </c>
      <c r="B58" s="11" t="s">
        <v>79</v>
      </c>
      <c r="C58" s="12">
        <v>1983289760569</v>
      </c>
      <c r="D58" s="12">
        <v>2229256867033</v>
      </c>
      <c r="E58" s="13">
        <v>0.124</v>
      </c>
    </row>
    <row r="59" spans="1:5" ht="16.5" thickTop="1" thickBot="1" x14ac:dyDescent="0.3">
      <c r="A59" s="14">
        <v>22</v>
      </c>
      <c r="B59" s="11" t="s">
        <v>81</v>
      </c>
      <c r="C59" s="12">
        <v>59923898000</v>
      </c>
      <c r="D59" s="12">
        <v>65083978000</v>
      </c>
      <c r="E59" s="13">
        <v>8.6099999999999996E-2</v>
      </c>
    </row>
    <row r="60" spans="1:5" ht="16.5" thickTop="1" thickBot="1" x14ac:dyDescent="0.3">
      <c r="A60" s="14">
        <v>23</v>
      </c>
      <c r="B60" s="11" t="s">
        <v>82</v>
      </c>
      <c r="C60" s="12">
        <v>15633158683</v>
      </c>
      <c r="D60" s="12">
        <v>17487377585</v>
      </c>
      <c r="E60" s="13">
        <v>0.1186</v>
      </c>
    </row>
    <row r="61" spans="1:5" ht="16.5" thickTop="1" thickBot="1" x14ac:dyDescent="0.3">
      <c r="A61" s="9" t="s">
        <v>325</v>
      </c>
      <c r="B61" s="108" t="s">
        <v>431</v>
      </c>
      <c r="C61" s="109"/>
      <c r="D61" s="109"/>
      <c r="E61" s="109"/>
    </row>
    <row r="62" spans="1:5" ht="16.5" thickTop="1" thickBot="1" x14ac:dyDescent="0.3">
      <c r="A62" s="14">
        <v>24</v>
      </c>
      <c r="B62" s="11" t="s">
        <v>432</v>
      </c>
      <c r="C62" s="12">
        <v>34292843109</v>
      </c>
      <c r="D62" s="12">
        <v>37803343105</v>
      </c>
      <c r="E62" s="13">
        <v>0.1024</v>
      </c>
    </row>
    <row r="63" spans="1:5" ht="16.5" thickTop="1" thickBot="1" x14ac:dyDescent="0.3">
      <c r="A63" s="14">
        <v>25</v>
      </c>
      <c r="B63" s="11" t="s">
        <v>433</v>
      </c>
      <c r="C63" s="12">
        <v>31733031444</v>
      </c>
      <c r="D63" s="12">
        <v>39902005189</v>
      </c>
      <c r="E63" s="13">
        <v>0.25740000000000002</v>
      </c>
    </row>
    <row r="64" spans="1:5" ht="16.5" thickTop="1" thickBot="1" x14ac:dyDescent="0.3">
      <c r="A64" s="14">
        <v>26</v>
      </c>
      <c r="B64" s="11" t="s">
        <v>434</v>
      </c>
      <c r="C64" s="12">
        <v>35456319200</v>
      </c>
      <c r="D64" s="12">
        <v>38851000312.43</v>
      </c>
      <c r="E64" s="13">
        <v>9.5699999999999993E-2</v>
      </c>
    </row>
    <row r="65" spans="1:5" ht="16.5" thickTop="1" thickBot="1" x14ac:dyDescent="0.3">
      <c r="A65" s="14">
        <v>27</v>
      </c>
      <c r="B65" s="11" t="s">
        <v>96</v>
      </c>
      <c r="C65" s="12">
        <v>97372337593</v>
      </c>
      <c r="D65" s="12">
        <v>131049337593</v>
      </c>
      <c r="E65" s="13">
        <v>0.34589999999999999</v>
      </c>
    </row>
    <row r="66" spans="1:5" ht="16.5" thickTop="1" thickBot="1" x14ac:dyDescent="0.3">
      <c r="A66" s="14">
        <v>28</v>
      </c>
      <c r="B66" s="11" t="s">
        <v>97</v>
      </c>
      <c r="C66" s="12">
        <v>661306680357</v>
      </c>
      <c r="D66" s="12">
        <v>746995803000</v>
      </c>
      <c r="E66" s="13">
        <v>0.12959999999999999</v>
      </c>
    </row>
    <row r="67" spans="1:5" ht="16.5" thickTop="1" thickBot="1" x14ac:dyDescent="0.3">
      <c r="A67" s="14">
        <v>29</v>
      </c>
      <c r="B67" s="11" t="s">
        <v>98</v>
      </c>
      <c r="C67" s="12">
        <v>13666577000</v>
      </c>
      <c r="D67" s="12">
        <v>15170058000</v>
      </c>
      <c r="E67" s="13">
        <v>0.11</v>
      </c>
    </row>
    <row r="68" spans="1:5" ht="16.5" thickTop="1" thickBot="1" x14ac:dyDescent="0.3">
      <c r="A68" s="14">
        <v>30</v>
      </c>
      <c r="B68" s="11" t="s">
        <v>99</v>
      </c>
      <c r="C68" s="12">
        <v>15781638782.51</v>
      </c>
      <c r="D68" s="12">
        <v>33284955798</v>
      </c>
      <c r="E68" s="13">
        <v>1.1091</v>
      </c>
    </row>
    <row r="69" spans="1:5" ht="16.5" thickTop="1" thickBot="1" x14ac:dyDescent="0.3">
      <c r="A69" s="14">
        <v>31</v>
      </c>
      <c r="B69" s="11" t="s">
        <v>101</v>
      </c>
      <c r="C69" s="12">
        <v>9507586724</v>
      </c>
      <c r="D69" s="12">
        <v>12567165238</v>
      </c>
      <c r="E69" s="13">
        <v>0.32179999999999997</v>
      </c>
    </row>
    <row r="70" spans="1:5" ht="16.5" thickTop="1" thickBot="1" x14ac:dyDescent="0.3">
      <c r="A70" s="14">
        <v>32</v>
      </c>
      <c r="B70" s="11" t="s">
        <v>102</v>
      </c>
      <c r="C70" s="12">
        <v>17015393151.68</v>
      </c>
      <c r="D70" s="12">
        <v>20479936205</v>
      </c>
      <c r="E70" s="13">
        <v>0.2036</v>
      </c>
    </row>
    <row r="71" spans="1:5" ht="16.5" thickTop="1" thickBot="1" x14ac:dyDescent="0.3">
      <c r="A71" s="9" t="s">
        <v>326</v>
      </c>
      <c r="B71" s="108" t="s">
        <v>435</v>
      </c>
      <c r="C71" s="109"/>
      <c r="D71" s="109"/>
      <c r="E71" s="109"/>
    </row>
    <row r="72" spans="1:5" ht="16.5" thickTop="1" thickBot="1" x14ac:dyDescent="0.3">
      <c r="A72" s="14">
        <v>33</v>
      </c>
      <c r="B72" s="11" t="s">
        <v>436</v>
      </c>
      <c r="C72" s="12">
        <v>116303220000</v>
      </c>
      <c r="D72" s="12">
        <v>140509951365</v>
      </c>
      <c r="E72" s="13">
        <v>0.20810000000000001</v>
      </c>
    </row>
    <row r="73" spans="1:5" ht="16.5" thickTop="1" thickBot="1" x14ac:dyDescent="0.3">
      <c r="A73" s="14">
        <v>34</v>
      </c>
      <c r="B73" s="11" t="s">
        <v>437</v>
      </c>
      <c r="C73" s="12">
        <v>15097500000</v>
      </c>
      <c r="D73" s="12">
        <v>21840000000</v>
      </c>
      <c r="E73" s="13">
        <v>0.4466</v>
      </c>
    </row>
    <row r="74" spans="1:5" ht="16.5" thickTop="1" thickBot="1" x14ac:dyDescent="0.3">
      <c r="A74" s="14">
        <v>35</v>
      </c>
      <c r="B74" s="11" t="s">
        <v>438</v>
      </c>
      <c r="C74" s="12">
        <v>39024282300</v>
      </c>
      <c r="D74" s="12">
        <v>53530254002.019997</v>
      </c>
      <c r="E74" s="13">
        <v>0.37169999999999997</v>
      </c>
    </row>
    <row r="75" spans="1:5" ht="16.5" thickTop="1" thickBot="1" x14ac:dyDescent="0.3">
      <c r="A75" s="14">
        <v>36</v>
      </c>
      <c r="B75" s="11" t="s">
        <v>439</v>
      </c>
      <c r="C75" s="12">
        <v>68431398000</v>
      </c>
      <c r="D75" s="12">
        <v>85636900000</v>
      </c>
      <c r="E75" s="13">
        <v>0.25140000000000001</v>
      </c>
    </row>
    <row r="76" spans="1:5" ht="16.5" thickTop="1" thickBot="1" x14ac:dyDescent="0.3">
      <c r="A76" s="14">
        <v>37</v>
      </c>
      <c r="B76" s="11" t="s">
        <v>112</v>
      </c>
      <c r="C76" s="12">
        <v>167000920044.5</v>
      </c>
      <c r="D76" s="12">
        <v>187422414004</v>
      </c>
      <c r="E76" s="13">
        <v>0.12230000000000001</v>
      </c>
    </row>
    <row r="77" spans="1:5" ht="16.5" thickTop="1" thickBot="1" x14ac:dyDescent="0.3">
      <c r="A77" s="9" t="s">
        <v>327</v>
      </c>
      <c r="B77" s="108" t="s">
        <v>440</v>
      </c>
      <c r="C77" s="109"/>
      <c r="D77" s="109"/>
      <c r="E77" s="109"/>
    </row>
    <row r="78" spans="1:5" ht="16.5" thickTop="1" thickBot="1" x14ac:dyDescent="0.3">
      <c r="A78" s="14">
        <v>38</v>
      </c>
      <c r="B78" s="11" t="s">
        <v>441</v>
      </c>
      <c r="C78" s="12">
        <v>204174600000</v>
      </c>
      <c r="D78" s="12">
        <v>262518808898</v>
      </c>
      <c r="E78" s="13">
        <v>0.2858</v>
      </c>
    </row>
    <row r="79" spans="1:5" ht="16.5" thickTop="1" thickBot="1" x14ac:dyDescent="0.3">
      <c r="A79" s="14">
        <v>39</v>
      </c>
      <c r="B79" s="11" t="s">
        <v>442</v>
      </c>
      <c r="C79" s="12">
        <v>18736547500</v>
      </c>
      <c r="D79" s="12">
        <v>23846386072</v>
      </c>
      <c r="E79" s="13">
        <v>0.2727</v>
      </c>
    </row>
    <row r="80" spans="1:5" ht="16.5" thickTop="1" thickBot="1" x14ac:dyDescent="0.3">
      <c r="A80" s="14">
        <v>40</v>
      </c>
      <c r="B80" s="11" t="s">
        <v>443</v>
      </c>
      <c r="C80" s="12">
        <v>7270205000</v>
      </c>
      <c r="D80" s="12">
        <v>17007624000</v>
      </c>
      <c r="E80" s="13">
        <v>1.3393999999999999</v>
      </c>
    </row>
    <row r="81" spans="1:5" ht="16.5" thickTop="1" thickBot="1" x14ac:dyDescent="0.3">
      <c r="A81" s="14">
        <v>41</v>
      </c>
      <c r="B81" s="11" t="s">
        <v>118</v>
      </c>
      <c r="C81" s="12">
        <v>1201664227421.8</v>
      </c>
      <c r="D81" s="12">
        <v>1349782547554.1899</v>
      </c>
      <c r="E81" s="13">
        <v>0.12330000000000001</v>
      </c>
    </row>
    <row r="82" spans="1:5" ht="16.5" thickTop="1" thickBot="1" x14ac:dyDescent="0.3">
      <c r="A82" s="14">
        <v>42</v>
      </c>
      <c r="B82" s="11" t="s">
        <v>119</v>
      </c>
      <c r="C82" s="12">
        <v>84458950000</v>
      </c>
      <c r="D82" s="12">
        <v>92880510000</v>
      </c>
      <c r="E82" s="13">
        <v>9.9699999999999997E-2</v>
      </c>
    </row>
    <row r="83" spans="1:5" ht="16.5" thickTop="1" thickBot="1" x14ac:dyDescent="0.3">
      <c r="A83" s="9" t="s">
        <v>328</v>
      </c>
      <c r="B83" s="108" t="s">
        <v>444</v>
      </c>
      <c r="C83" s="109"/>
      <c r="D83" s="109"/>
      <c r="E83" s="109"/>
    </row>
    <row r="84" spans="1:5" ht="16.5" thickTop="1" thickBot="1" x14ac:dyDescent="0.3">
      <c r="A84" s="14">
        <v>43</v>
      </c>
      <c r="B84" s="11" t="s">
        <v>445</v>
      </c>
      <c r="C84" s="12">
        <v>45811172140</v>
      </c>
      <c r="D84" s="12">
        <v>59556592340</v>
      </c>
      <c r="E84" s="13">
        <v>0.3</v>
      </c>
    </row>
    <row r="85" spans="1:5" ht="16.5" thickTop="1" thickBot="1" x14ac:dyDescent="0.3">
      <c r="A85" s="14">
        <v>44</v>
      </c>
      <c r="B85" s="11" t="s">
        <v>446</v>
      </c>
      <c r="C85" s="12">
        <v>47331153166</v>
      </c>
      <c r="D85" s="12">
        <v>52829899782.599998</v>
      </c>
      <c r="E85" s="13">
        <v>0.1162</v>
      </c>
    </row>
    <row r="86" spans="1:5" ht="16.5" thickTop="1" thickBot="1" x14ac:dyDescent="0.3">
      <c r="A86" s="14">
        <v>45</v>
      </c>
      <c r="B86" s="11" t="s">
        <v>447</v>
      </c>
      <c r="C86" s="12">
        <v>19788728000</v>
      </c>
      <c r="D86" s="12">
        <v>23049728000</v>
      </c>
      <c r="E86" s="13">
        <v>0.1648</v>
      </c>
    </row>
    <row r="87" spans="1:5" ht="16.5" thickTop="1" thickBot="1" x14ac:dyDescent="0.3">
      <c r="A87" s="14">
        <v>46</v>
      </c>
      <c r="B87" s="11" t="s">
        <v>448</v>
      </c>
      <c r="C87" s="12">
        <v>28834368000</v>
      </c>
      <c r="D87" s="12">
        <v>34026086000</v>
      </c>
      <c r="E87" s="13">
        <v>0.18010000000000001</v>
      </c>
    </row>
    <row r="88" spans="1:5" ht="16.5" thickTop="1" thickBot="1" x14ac:dyDescent="0.3">
      <c r="A88" s="14">
        <v>47</v>
      </c>
      <c r="B88" s="11" t="s">
        <v>449</v>
      </c>
      <c r="C88" s="12">
        <v>49817178383.330002</v>
      </c>
      <c r="D88" s="12">
        <v>71577528005.770004</v>
      </c>
      <c r="E88" s="13">
        <v>0.43680000000000002</v>
      </c>
    </row>
    <row r="89" spans="1:5" ht="16.5" thickTop="1" thickBot="1" x14ac:dyDescent="0.3">
      <c r="A89" s="14">
        <v>48</v>
      </c>
      <c r="B89" s="11" t="s">
        <v>450</v>
      </c>
      <c r="C89" s="12">
        <v>31223325600</v>
      </c>
      <c r="D89" s="12">
        <v>34493575600</v>
      </c>
      <c r="E89" s="13">
        <v>0.1047</v>
      </c>
    </row>
    <row r="90" spans="1:5" ht="16.5" thickTop="1" thickBot="1" x14ac:dyDescent="0.3">
      <c r="A90" s="14">
        <v>49</v>
      </c>
      <c r="B90" s="11" t="s">
        <v>128</v>
      </c>
      <c r="C90" s="12">
        <v>269726000000</v>
      </c>
      <c r="D90" s="12">
        <v>302568000000</v>
      </c>
      <c r="E90" s="13">
        <v>0.12180000000000001</v>
      </c>
    </row>
    <row r="91" spans="1:5" ht="16.5" thickTop="1" thickBot="1" x14ac:dyDescent="0.3">
      <c r="A91" s="9" t="s">
        <v>329</v>
      </c>
      <c r="B91" s="108" t="s">
        <v>451</v>
      </c>
      <c r="C91" s="109"/>
      <c r="D91" s="109"/>
      <c r="E91" s="109"/>
    </row>
    <row r="92" spans="1:5" ht="16.5" thickTop="1" thickBot="1" x14ac:dyDescent="0.3">
      <c r="A92" s="14">
        <v>50</v>
      </c>
      <c r="B92" s="11" t="s">
        <v>452</v>
      </c>
      <c r="C92" s="12">
        <v>11785000000</v>
      </c>
      <c r="D92" s="12">
        <v>13653800000</v>
      </c>
      <c r="E92" s="13">
        <v>0.15859999999999999</v>
      </c>
    </row>
    <row r="93" spans="1:5" ht="16.5" thickTop="1" thickBot="1" x14ac:dyDescent="0.3">
      <c r="A93" s="14">
        <v>51</v>
      </c>
      <c r="B93" s="11" t="s">
        <v>453</v>
      </c>
      <c r="C93" s="12">
        <v>15067884500</v>
      </c>
      <c r="D93" s="12">
        <v>18691152390</v>
      </c>
      <c r="E93" s="13">
        <v>0.24049999999999999</v>
      </c>
    </row>
    <row r="94" spans="1:5" ht="16.5" thickTop="1" thickBot="1" x14ac:dyDescent="0.3">
      <c r="A94" s="14">
        <v>52</v>
      </c>
      <c r="B94" s="11" t="s">
        <v>454</v>
      </c>
      <c r="C94" s="12">
        <v>10658056300</v>
      </c>
      <c r="D94" s="12">
        <v>14962280000</v>
      </c>
      <c r="E94" s="13">
        <v>0.40379999999999999</v>
      </c>
    </row>
    <row r="95" spans="1:5" ht="16.5" thickTop="1" thickBot="1" x14ac:dyDescent="0.3">
      <c r="A95" s="14">
        <v>53</v>
      </c>
      <c r="B95" s="11" t="s">
        <v>455</v>
      </c>
      <c r="C95" s="12">
        <v>7168252739.1999998</v>
      </c>
      <c r="D95" s="12">
        <v>8925114000</v>
      </c>
      <c r="E95" s="13">
        <v>0.24510000000000001</v>
      </c>
    </row>
    <row r="96" spans="1:5" ht="16.5" thickTop="1" thickBot="1" x14ac:dyDescent="0.3">
      <c r="A96" s="14">
        <v>54</v>
      </c>
      <c r="B96" s="11" t="s">
        <v>456</v>
      </c>
      <c r="C96" s="12">
        <v>4931920000</v>
      </c>
      <c r="D96" s="12">
        <v>6004600000</v>
      </c>
      <c r="E96" s="13">
        <v>0.2175</v>
      </c>
    </row>
    <row r="97" spans="1:5" ht="16.5" thickTop="1" thickBot="1" x14ac:dyDescent="0.3">
      <c r="A97" s="14">
        <v>55</v>
      </c>
      <c r="B97" s="11" t="s">
        <v>457</v>
      </c>
      <c r="C97" s="12">
        <v>20960005000</v>
      </c>
      <c r="D97" s="12">
        <v>37154831300</v>
      </c>
      <c r="E97" s="13">
        <v>0.77270000000000005</v>
      </c>
    </row>
    <row r="98" spans="1:5" ht="16.5" thickTop="1" thickBot="1" x14ac:dyDescent="0.3">
      <c r="A98" s="14">
        <v>56</v>
      </c>
      <c r="B98" s="11" t="s">
        <v>458</v>
      </c>
      <c r="C98" s="12">
        <v>14689928425</v>
      </c>
      <c r="D98" s="12">
        <v>16113928425</v>
      </c>
      <c r="E98" s="13">
        <v>9.69E-2</v>
      </c>
    </row>
    <row r="99" spans="1:5" ht="16.5" thickTop="1" thickBot="1" x14ac:dyDescent="0.3">
      <c r="A99" s="14">
        <v>57</v>
      </c>
      <c r="B99" s="11" t="s">
        <v>138</v>
      </c>
      <c r="C99" s="12">
        <v>104386000000</v>
      </c>
      <c r="D99" s="12">
        <v>144665800000</v>
      </c>
      <c r="E99" s="13">
        <v>0.38590000000000002</v>
      </c>
    </row>
    <row r="100" spans="1:5" ht="16.5" thickTop="1" thickBot="1" x14ac:dyDescent="0.3">
      <c r="A100" s="9" t="s">
        <v>330</v>
      </c>
      <c r="B100" s="108" t="s">
        <v>459</v>
      </c>
      <c r="C100" s="109"/>
      <c r="D100" s="109"/>
      <c r="E100" s="109"/>
    </row>
    <row r="101" spans="1:5" ht="16.5" thickTop="1" thickBot="1" x14ac:dyDescent="0.3">
      <c r="A101" s="14">
        <v>58</v>
      </c>
      <c r="B101" s="11" t="s">
        <v>460</v>
      </c>
      <c r="C101" s="12">
        <v>87322750100</v>
      </c>
      <c r="D101" s="12">
        <v>135353194125</v>
      </c>
      <c r="E101" s="13">
        <v>0.55000000000000004</v>
      </c>
    </row>
    <row r="102" spans="1:5" ht="16.5" thickTop="1" thickBot="1" x14ac:dyDescent="0.3">
      <c r="A102" s="14">
        <v>59</v>
      </c>
      <c r="B102" s="11" t="s">
        <v>461</v>
      </c>
      <c r="C102" s="12">
        <v>13172091630</v>
      </c>
      <c r="D102" s="12">
        <v>17160091630</v>
      </c>
      <c r="E102" s="13">
        <v>0.30280000000000001</v>
      </c>
    </row>
    <row r="103" spans="1:5" ht="16.5" thickTop="1" thickBot="1" x14ac:dyDescent="0.3">
      <c r="A103" s="14">
        <v>60</v>
      </c>
      <c r="B103" s="11" t="s">
        <v>462</v>
      </c>
      <c r="C103" s="12">
        <v>45467068419</v>
      </c>
      <c r="D103" s="12">
        <v>51467068419</v>
      </c>
      <c r="E103" s="13">
        <v>0.13200000000000001</v>
      </c>
    </row>
    <row r="104" spans="1:5" ht="16.5" thickTop="1" thickBot="1" x14ac:dyDescent="0.3">
      <c r="A104" s="14">
        <v>61</v>
      </c>
      <c r="B104" s="11" t="s">
        <v>463</v>
      </c>
      <c r="C104" s="12">
        <v>52386073900</v>
      </c>
      <c r="D104" s="12">
        <v>66717145911</v>
      </c>
      <c r="E104" s="13">
        <v>0.27360000000000001</v>
      </c>
    </row>
    <row r="105" spans="1:5" ht="16.5" thickTop="1" thickBot="1" x14ac:dyDescent="0.3">
      <c r="A105" s="14">
        <v>62</v>
      </c>
      <c r="B105" s="11" t="s">
        <v>464</v>
      </c>
      <c r="C105" s="12">
        <v>78450172467.649994</v>
      </c>
      <c r="D105" s="12">
        <v>141351173138.38</v>
      </c>
      <c r="E105" s="13">
        <v>0.80179999999999996</v>
      </c>
    </row>
    <row r="106" spans="1:5" ht="16.5" thickTop="1" thickBot="1" x14ac:dyDescent="0.3">
      <c r="A106" s="14">
        <v>63</v>
      </c>
      <c r="B106" s="11" t="s">
        <v>465</v>
      </c>
      <c r="C106" s="12">
        <v>44820100000</v>
      </c>
      <c r="D106" s="12">
        <v>50957500000</v>
      </c>
      <c r="E106" s="13">
        <v>0.13689999999999999</v>
      </c>
    </row>
    <row r="107" spans="1:5" ht="16.5" thickTop="1" thickBot="1" x14ac:dyDescent="0.3">
      <c r="A107" s="14">
        <v>64</v>
      </c>
      <c r="B107" s="11" t="s">
        <v>466</v>
      </c>
      <c r="C107" s="12">
        <v>51423461500</v>
      </c>
      <c r="D107" s="12">
        <v>61641231299</v>
      </c>
      <c r="E107" s="13">
        <v>0.19869999999999999</v>
      </c>
    </row>
    <row r="108" spans="1:5" ht="16.5" thickTop="1" thickBot="1" x14ac:dyDescent="0.3">
      <c r="A108" s="14">
        <v>65</v>
      </c>
      <c r="B108" s="11" t="s">
        <v>467</v>
      </c>
      <c r="C108" s="12">
        <v>19823500000</v>
      </c>
      <c r="D108" s="12">
        <v>34498800000</v>
      </c>
      <c r="E108" s="13">
        <v>0.74029999999999996</v>
      </c>
    </row>
    <row r="109" spans="1:5" ht="16.5" thickTop="1" thickBot="1" x14ac:dyDescent="0.3">
      <c r="A109" s="14">
        <v>66</v>
      </c>
      <c r="B109" s="11" t="s">
        <v>468</v>
      </c>
      <c r="C109" s="12">
        <v>45363277000</v>
      </c>
      <c r="D109" s="12">
        <v>58566678700</v>
      </c>
      <c r="E109" s="13">
        <v>0.29110000000000003</v>
      </c>
    </row>
    <row r="110" spans="1:5" ht="16.5" thickTop="1" thickBot="1" x14ac:dyDescent="0.3">
      <c r="A110" s="14">
        <v>67</v>
      </c>
      <c r="B110" s="11" t="s">
        <v>469</v>
      </c>
      <c r="C110" s="12">
        <v>15623906525</v>
      </c>
      <c r="D110" s="12">
        <v>19723450500</v>
      </c>
      <c r="E110" s="13">
        <v>0.26240000000000002</v>
      </c>
    </row>
    <row r="111" spans="1:5" ht="16.5" thickTop="1" thickBot="1" x14ac:dyDescent="0.3">
      <c r="A111" s="14">
        <v>68</v>
      </c>
      <c r="B111" s="11" t="s">
        <v>147</v>
      </c>
      <c r="C111" s="12">
        <v>44000000000</v>
      </c>
      <c r="D111" s="12">
        <v>49135966287</v>
      </c>
      <c r="E111" s="13">
        <v>0.1167</v>
      </c>
    </row>
    <row r="112" spans="1:5" ht="16.5" thickTop="1" thickBot="1" x14ac:dyDescent="0.3">
      <c r="A112" s="14">
        <v>69</v>
      </c>
      <c r="B112" s="11" t="s">
        <v>148</v>
      </c>
      <c r="C112" s="12">
        <v>9296540579</v>
      </c>
      <c r="D112" s="12">
        <v>10754300000</v>
      </c>
      <c r="E112" s="13">
        <v>0.15679999999999999</v>
      </c>
    </row>
    <row r="113" spans="1:5" ht="16.5" thickTop="1" thickBot="1" x14ac:dyDescent="0.3">
      <c r="A113" s="14">
        <v>70</v>
      </c>
      <c r="B113" s="11" t="s">
        <v>149</v>
      </c>
      <c r="C113" s="12">
        <v>1445377400000</v>
      </c>
      <c r="D113" s="12">
        <v>1629937350000</v>
      </c>
      <c r="E113" s="13">
        <v>0.12770000000000001</v>
      </c>
    </row>
    <row r="114" spans="1:5" ht="16.5" thickTop="1" thickBot="1" x14ac:dyDescent="0.3">
      <c r="A114" s="14">
        <v>71</v>
      </c>
      <c r="B114" s="11" t="s">
        <v>150</v>
      </c>
      <c r="C114" s="12">
        <v>29757000000</v>
      </c>
      <c r="D114" s="12">
        <v>36507784500</v>
      </c>
      <c r="E114" s="13">
        <v>0.22689999999999999</v>
      </c>
    </row>
    <row r="115" spans="1:5" ht="16.5" thickTop="1" thickBot="1" x14ac:dyDescent="0.3">
      <c r="A115" s="9" t="s">
        <v>331</v>
      </c>
      <c r="B115" s="108" t="s">
        <v>470</v>
      </c>
      <c r="C115" s="109"/>
      <c r="D115" s="109"/>
      <c r="E115" s="109"/>
    </row>
    <row r="116" spans="1:5" ht="16.5" thickTop="1" thickBot="1" x14ac:dyDescent="0.3">
      <c r="A116" s="14">
        <v>72</v>
      </c>
      <c r="B116" s="11" t="s">
        <v>471</v>
      </c>
      <c r="C116" s="12">
        <v>28459000000</v>
      </c>
      <c r="D116" s="12">
        <v>36129000000</v>
      </c>
      <c r="E116" s="13">
        <v>0.26950000000000002</v>
      </c>
    </row>
    <row r="117" spans="1:5" ht="16.5" thickTop="1" thickBot="1" x14ac:dyDescent="0.3">
      <c r="A117" s="14">
        <v>73</v>
      </c>
      <c r="B117" s="11" t="s">
        <v>472</v>
      </c>
      <c r="C117" s="12">
        <v>29985396505</v>
      </c>
      <c r="D117" s="12">
        <v>41119424000</v>
      </c>
      <c r="E117" s="13">
        <v>0.37130000000000002</v>
      </c>
    </row>
    <row r="118" spans="1:5" ht="16.5" thickTop="1" thickBot="1" x14ac:dyDescent="0.3">
      <c r="A118" s="14">
        <v>74</v>
      </c>
      <c r="B118" s="11" t="s">
        <v>473</v>
      </c>
      <c r="C118" s="12">
        <v>53047000000</v>
      </c>
      <c r="D118" s="12">
        <v>61528000000</v>
      </c>
      <c r="E118" s="13">
        <v>0.15989999999999999</v>
      </c>
    </row>
    <row r="119" spans="1:5" ht="16.5" thickTop="1" thickBot="1" x14ac:dyDescent="0.3">
      <c r="A119" s="14">
        <v>75</v>
      </c>
      <c r="B119" s="11" t="s">
        <v>474</v>
      </c>
      <c r="C119" s="12">
        <v>77585286000</v>
      </c>
      <c r="D119" s="12">
        <v>90419605000</v>
      </c>
      <c r="E119" s="13">
        <v>0.16539999999999999</v>
      </c>
    </row>
    <row r="120" spans="1:5" ht="16.5" thickTop="1" thickBot="1" x14ac:dyDescent="0.3">
      <c r="A120" s="14">
        <v>76</v>
      </c>
      <c r="B120" s="11" t="s">
        <v>475</v>
      </c>
      <c r="C120" s="12">
        <v>65762618000</v>
      </c>
      <c r="D120" s="12">
        <v>78768957352</v>
      </c>
      <c r="E120" s="13">
        <v>0.1978</v>
      </c>
    </row>
    <row r="121" spans="1:5" ht="16.5" thickTop="1" thickBot="1" x14ac:dyDescent="0.3">
      <c r="A121" s="14">
        <v>77</v>
      </c>
      <c r="B121" s="11" t="s">
        <v>156</v>
      </c>
      <c r="C121" s="12">
        <v>89189312010</v>
      </c>
      <c r="D121" s="12">
        <v>115680544463.13</v>
      </c>
      <c r="E121" s="13">
        <v>0.29699999999999999</v>
      </c>
    </row>
    <row r="122" spans="1:5" ht="16.5" thickTop="1" thickBot="1" x14ac:dyDescent="0.3">
      <c r="A122" s="9" t="s">
        <v>332</v>
      </c>
      <c r="B122" s="108" t="s">
        <v>476</v>
      </c>
      <c r="C122" s="109"/>
      <c r="D122" s="109"/>
      <c r="E122" s="109"/>
    </row>
    <row r="123" spans="1:5" ht="16.5" thickTop="1" thickBot="1" x14ac:dyDescent="0.3">
      <c r="A123" s="14">
        <v>78</v>
      </c>
      <c r="B123" s="11" t="s">
        <v>477</v>
      </c>
      <c r="C123" s="12">
        <v>12959665421</v>
      </c>
      <c r="D123" s="12">
        <v>15905738151</v>
      </c>
      <c r="E123" s="13">
        <v>0.2273</v>
      </c>
    </row>
    <row r="124" spans="1:5" ht="16.5" thickTop="1" thickBot="1" x14ac:dyDescent="0.3">
      <c r="A124" s="14">
        <v>79</v>
      </c>
      <c r="B124" s="11" t="s">
        <v>478</v>
      </c>
      <c r="C124" s="12">
        <v>141060030000</v>
      </c>
      <c r="D124" s="12">
        <v>212973499999</v>
      </c>
      <c r="E124" s="13">
        <v>0.50980000000000003</v>
      </c>
    </row>
    <row r="125" spans="1:5" ht="16.5" thickTop="1" thickBot="1" x14ac:dyDescent="0.3">
      <c r="A125" s="14">
        <v>80</v>
      </c>
      <c r="B125" s="11" t="s">
        <v>479</v>
      </c>
      <c r="C125" s="12">
        <v>79291787231</v>
      </c>
      <c r="D125" s="12">
        <v>96828575000</v>
      </c>
      <c r="E125" s="13">
        <v>0.22120000000000001</v>
      </c>
    </row>
    <row r="126" spans="1:5" ht="16.5" thickTop="1" thickBot="1" x14ac:dyDescent="0.3">
      <c r="A126" s="14">
        <v>81</v>
      </c>
      <c r="B126" s="11" t="s">
        <v>480</v>
      </c>
      <c r="C126" s="12">
        <v>61945344400</v>
      </c>
      <c r="D126" s="12">
        <v>72551665506.699997</v>
      </c>
      <c r="E126" s="13">
        <v>0.17119999999999999</v>
      </c>
    </row>
    <row r="127" spans="1:5" ht="16.5" thickTop="1" thickBot="1" x14ac:dyDescent="0.3">
      <c r="A127" s="14">
        <v>82</v>
      </c>
      <c r="B127" s="11" t="s">
        <v>481</v>
      </c>
      <c r="C127" s="12">
        <v>22031170000</v>
      </c>
      <c r="D127" s="12">
        <v>24990500000</v>
      </c>
      <c r="E127" s="13">
        <v>0.1343</v>
      </c>
    </row>
    <row r="128" spans="1:5" ht="16.5" thickTop="1" thickBot="1" x14ac:dyDescent="0.3">
      <c r="A128" s="14">
        <v>83</v>
      </c>
      <c r="B128" s="11" t="s">
        <v>482</v>
      </c>
      <c r="C128" s="12">
        <v>17800000000</v>
      </c>
      <c r="D128" s="12">
        <v>22943500000</v>
      </c>
      <c r="E128" s="13">
        <v>0.28899999999999998</v>
      </c>
    </row>
    <row r="129" spans="1:5" ht="16.5" thickTop="1" thickBot="1" x14ac:dyDescent="0.3">
      <c r="A129" s="14">
        <v>84</v>
      </c>
      <c r="B129" s="11" t="s">
        <v>483</v>
      </c>
      <c r="C129" s="12">
        <v>33885965650</v>
      </c>
      <c r="D129" s="12">
        <v>38238700000</v>
      </c>
      <c r="E129" s="13">
        <v>0.1285</v>
      </c>
    </row>
    <row r="130" spans="1:5" ht="16.5" thickTop="1" thickBot="1" x14ac:dyDescent="0.3">
      <c r="A130" s="14">
        <v>85</v>
      </c>
      <c r="B130" s="11" t="s">
        <v>484</v>
      </c>
      <c r="C130" s="12">
        <v>11083175232</v>
      </c>
      <c r="D130" s="12">
        <v>13020249158</v>
      </c>
      <c r="E130" s="13">
        <v>0.17480000000000001</v>
      </c>
    </row>
    <row r="131" spans="1:5" ht="16.5" thickTop="1" thickBot="1" x14ac:dyDescent="0.3">
      <c r="A131" s="14">
        <v>86</v>
      </c>
      <c r="B131" s="11" t="s">
        <v>485</v>
      </c>
      <c r="C131" s="12">
        <v>25776364000</v>
      </c>
      <c r="D131" s="12">
        <v>37407023400</v>
      </c>
      <c r="E131" s="13">
        <v>0.45119999999999999</v>
      </c>
    </row>
    <row r="132" spans="1:5" ht="16.5" thickTop="1" thickBot="1" x14ac:dyDescent="0.3">
      <c r="A132" s="14">
        <v>87</v>
      </c>
      <c r="B132" s="11" t="s">
        <v>486</v>
      </c>
      <c r="C132" s="12">
        <v>36641468218</v>
      </c>
      <c r="D132" s="12">
        <v>49327237824.919998</v>
      </c>
      <c r="E132" s="13">
        <v>0.34620000000000001</v>
      </c>
    </row>
    <row r="133" spans="1:5" ht="16.5" thickTop="1" thickBot="1" x14ac:dyDescent="0.3">
      <c r="A133" s="14">
        <v>88</v>
      </c>
      <c r="B133" s="11" t="s">
        <v>487</v>
      </c>
      <c r="C133" s="12">
        <v>33636985000</v>
      </c>
      <c r="D133" s="12">
        <v>38702925927</v>
      </c>
      <c r="E133" s="13">
        <v>0.15060000000000001</v>
      </c>
    </row>
    <row r="134" spans="1:5" ht="16.5" thickTop="1" thickBot="1" x14ac:dyDescent="0.3">
      <c r="A134" s="14">
        <v>89</v>
      </c>
      <c r="B134" s="11" t="s">
        <v>488</v>
      </c>
      <c r="C134" s="12">
        <v>15380204000</v>
      </c>
      <c r="D134" s="12">
        <v>17380204000</v>
      </c>
      <c r="E134" s="13">
        <v>0.13</v>
      </c>
    </row>
    <row r="135" spans="1:5" ht="16.5" thickTop="1" thickBot="1" x14ac:dyDescent="0.3">
      <c r="A135" s="14">
        <v>90</v>
      </c>
      <c r="B135" s="11" t="s">
        <v>489</v>
      </c>
      <c r="C135" s="12">
        <v>652797020000</v>
      </c>
      <c r="D135" s="12">
        <v>884997020000</v>
      </c>
      <c r="E135" s="13">
        <v>0.35570000000000002</v>
      </c>
    </row>
    <row r="136" spans="1:5" ht="16.5" thickTop="1" thickBot="1" x14ac:dyDescent="0.3">
      <c r="A136" s="14">
        <v>91</v>
      </c>
      <c r="B136" s="11" t="s">
        <v>169</v>
      </c>
      <c r="C136" s="12">
        <v>28208624000</v>
      </c>
      <c r="D136" s="12">
        <v>32047009559</v>
      </c>
      <c r="E136" s="13">
        <v>0.1361</v>
      </c>
    </row>
    <row r="137" spans="1:5" ht="16.5" thickTop="1" thickBot="1" x14ac:dyDescent="0.3">
      <c r="A137" s="9" t="s">
        <v>333</v>
      </c>
      <c r="B137" s="108" t="s">
        <v>490</v>
      </c>
      <c r="C137" s="109"/>
      <c r="D137" s="109"/>
      <c r="E137" s="109"/>
    </row>
    <row r="138" spans="1:5" ht="16.5" thickTop="1" thickBot="1" x14ac:dyDescent="0.3">
      <c r="A138" s="14">
        <v>92</v>
      </c>
      <c r="B138" s="11" t="s">
        <v>491</v>
      </c>
      <c r="C138" s="12">
        <v>422215930228.33002</v>
      </c>
      <c r="D138" s="12">
        <v>536714815670</v>
      </c>
      <c r="E138" s="13">
        <v>0.2712</v>
      </c>
    </row>
    <row r="139" spans="1:5" ht="16.5" thickTop="1" thickBot="1" x14ac:dyDescent="0.3">
      <c r="A139" s="14">
        <v>93</v>
      </c>
      <c r="B139" s="11" t="s">
        <v>492</v>
      </c>
      <c r="C139" s="12">
        <v>1913556525000</v>
      </c>
      <c r="D139" s="12">
        <v>2164967882257</v>
      </c>
      <c r="E139" s="13">
        <v>0.13139999999999999</v>
      </c>
    </row>
    <row r="140" spans="1:5" ht="16.5" thickTop="1" thickBot="1" x14ac:dyDescent="0.3">
      <c r="A140" s="14">
        <v>94</v>
      </c>
      <c r="B140" s="11" t="s">
        <v>493</v>
      </c>
      <c r="C140" s="12">
        <v>1905038751000</v>
      </c>
      <c r="D140" s="12">
        <v>2183047791000</v>
      </c>
      <c r="E140" s="13">
        <v>0.1459</v>
      </c>
    </row>
    <row r="141" spans="1:5" ht="16.5" thickTop="1" thickBot="1" x14ac:dyDescent="0.3">
      <c r="A141" s="14">
        <v>95</v>
      </c>
      <c r="B141" s="11" t="s">
        <v>494</v>
      </c>
      <c r="C141" s="12">
        <v>231401676614.54999</v>
      </c>
      <c r="D141" s="12">
        <v>257683092121</v>
      </c>
      <c r="E141" s="13">
        <v>0.11360000000000001</v>
      </c>
    </row>
    <row r="142" spans="1:5" ht="16.5" thickTop="1" thickBot="1" x14ac:dyDescent="0.3">
      <c r="A142" s="14">
        <v>96</v>
      </c>
      <c r="B142" s="11" t="s">
        <v>495</v>
      </c>
      <c r="C142" s="12">
        <v>250198590975</v>
      </c>
      <c r="D142" s="12">
        <v>286071307450</v>
      </c>
      <c r="E142" s="13">
        <v>0.1434</v>
      </c>
    </row>
    <row r="143" spans="1:5" ht="16.5" thickTop="1" thickBot="1" x14ac:dyDescent="0.3">
      <c r="A143" s="14">
        <v>97</v>
      </c>
      <c r="B143" s="11" t="s">
        <v>496</v>
      </c>
      <c r="C143" s="12">
        <v>167000381042</v>
      </c>
      <c r="D143" s="12">
        <v>191903566268</v>
      </c>
      <c r="E143" s="13">
        <v>0.14910000000000001</v>
      </c>
    </row>
    <row r="144" spans="1:5" ht="16.5" thickTop="1" thickBot="1" x14ac:dyDescent="0.3">
      <c r="A144" s="14">
        <v>98</v>
      </c>
      <c r="B144" s="11" t="s">
        <v>497</v>
      </c>
      <c r="C144" s="12">
        <v>163941560052.95999</v>
      </c>
      <c r="D144" s="12">
        <v>187814502957.73999</v>
      </c>
      <c r="E144" s="13">
        <v>0.14560000000000001</v>
      </c>
    </row>
    <row r="145" spans="1:5" ht="16.5" thickTop="1" thickBot="1" x14ac:dyDescent="0.3">
      <c r="A145" s="14">
        <v>99</v>
      </c>
      <c r="B145" s="11" t="s">
        <v>498</v>
      </c>
      <c r="C145" s="12">
        <v>116282885000</v>
      </c>
      <c r="D145" s="12">
        <v>215125155400</v>
      </c>
      <c r="E145" s="13">
        <v>0.85</v>
      </c>
    </row>
    <row r="146" spans="1:5" ht="16.5" thickTop="1" thickBot="1" x14ac:dyDescent="0.3">
      <c r="A146" s="14">
        <v>100</v>
      </c>
      <c r="B146" s="11" t="s">
        <v>499</v>
      </c>
      <c r="C146" s="12">
        <v>299278225560</v>
      </c>
      <c r="D146" s="12">
        <v>344644010183</v>
      </c>
      <c r="E146" s="13">
        <v>0.15160000000000001</v>
      </c>
    </row>
    <row r="147" spans="1:5" ht="16.5" thickTop="1" thickBot="1" x14ac:dyDescent="0.3">
      <c r="A147" s="14">
        <v>101</v>
      </c>
      <c r="B147" s="11" t="s">
        <v>500</v>
      </c>
      <c r="C147" s="12">
        <v>266447018300</v>
      </c>
      <c r="D147" s="12">
        <v>299978915360</v>
      </c>
      <c r="E147" s="13">
        <v>0.1258</v>
      </c>
    </row>
    <row r="148" spans="1:5" ht="16.5" thickTop="1" thickBot="1" x14ac:dyDescent="0.3">
      <c r="A148" s="14">
        <v>102</v>
      </c>
      <c r="B148" s="11" t="s">
        <v>501</v>
      </c>
      <c r="C148" s="12">
        <v>253537266653</v>
      </c>
      <c r="D148" s="12">
        <v>293353500000</v>
      </c>
      <c r="E148" s="13">
        <v>0.157</v>
      </c>
    </row>
    <row r="149" spans="1:5" ht="16.5" thickTop="1" thickBot="1" x14ac:dyDescent="0.3">
      <c r="A149" s="14">
        <v>103</v>
      </c>
      <c r="B149" s="11" t="s">
        <v>502</v>
      </c>
      <c r="C149" s="12">
        <v>242677569157</v>
      </c>
      <c r="D149" s="12">
        <v>286272527614.84998</v>
      </c>
      <c r="E149" s="13">
        <v>0.17960000000000001</v>
      </c>
    </row>
    <row r="150" spans="1:5" ht="16.5" thickTop="1" thickBot="1" x14ac:dyDescent="0.3">
      <c r="A150" s="14">
        <v>104</v>
      </c>
      <c r="B150" s="11" t="s">
        <v>188</v>
      </c>
      <c r="C150" s="12">
        <v>2571875898374.75</v>
      </c>
      <c r="D150" s="12">
        <v>2801279928654</v>
      </c>
      <c r="E150" s="13">
        <v>8.9200000000000002E-2</v>
      </c>
    </row>
    <row r="151" spans="1:5" ht="16.5" thickTop="1" thickBot="1" x14ac:dyDescent="0.3">
      <c r="A151" s="14">
        <v>105</v>
      </c>
      <c r="B151" s="11" t="s">
        <v>191</v>
      </c>
      <c r="C151" s="12">
        <v>668454601294</v>
      </c>
      <c r="D151" s="12">
        <v>794105026419</v>
      </c>
      <c r="E151" s="13">
        <v>0.188</v>
      </c>
    </row>
    <row r="152" spans="1:5" ht="16.5" thickTop="1" thickBot="1" x14ac:dyDescent="0.3">
      <c r="A152" s="14">
        <v>106</v>
      </c>
      <c r="B152" s="11" t="s">
        <v>193</v>
      </c>
      <c r="C152" s="12">
        <v>192750568000</v>
      </c>
      <c r="D152" s="12">
        <v>217495638000</v>
      </c>
      <c r="E152" s="13">
        <v>0.12839999999999999</v>
      </c>
    </row>
    <row r="153" spans="1:5" ht="16.5" thickTop="1" thickBot="1" x14ac:dyDescent="0.3">
      <c r="A153" s="14">
        <v>107</v>
      </c>
      <c r="B153" s="11" t="s">
        <v>194</v>
      </c>
      <c r="C153" s="12">
        <v>925106416141</v>
      </c>
      <c r="D153" s="12">
        <v>1067848757486</v>
      </c>
      <c r="E153" s="13">
        <v>0.15429999999999999</v>
      </c>
    </row>
    <row r="154" spans="1:5" ht="16.5" thickTop="1" thickBot="1" x14ac:dyDescent="0.3">
      <c r="A154" s="14">
        <v>108</v>
      </c>
      <c r="B154" s="11" t="s">
        <v>195</v>
      </c>
      <c r="C154" s="12">
        <v>46230422280</v>
      </c>
      <c r="D154" s="12">
        <v>51277177840</v>
      </c>
      <c r="E154" s="13">
        <v>0.10920000000000001</v>
      </c>
    </row>
    <row r="155" spans="1:5" ht="16.5" thickTop="1" thickBot="1" x14ac:dyDescent="0.3">
      <c r="A155" s="9" t="s">
        <v>334</v>
      </c>
      <c r="B155" s="108" t="s">
        <v>503</v>
      </c>
      <c r="C155" s="109"/>
      <c r="D155" s="109"/>
      <c r="E155" s="109"/>
    </row>
    <row r="156" spans="1:5" ht="16.5" thickTop="1" thickBot="1" x14ac:dyDescent="0.3">
      <c r="A156" s="14">
        <v>109</v>
      </c>
      <c r="B156" s="11" t="s">
        <v>504</v>
      </c>
      <c r="C156" s="12">
        <v>64894351278</v>
      </c>
      <c r="D156" s="12">
        <v>75033967142</v>
      </c>
      <c r="E156" s="13">
        <v>0.15620000000000001</v>
      </c>
    </row>
    <row r="157" spans="1:5" ht="16.5" thickTop="1" thickBot="1" x14ac:dyDescent="0.3">
      <c r="A157" s="14">
        <v>110</v>
      </c>
      <c r="B157" s="11" t="s">
        <v>505</v>
      </c>
      <c r="C157" s="12">
        <v>407569995000</v>
      </c>
      <c r="D157" s="12">
        <v>460826348000</v>
      </c>
      <c r="E157" s="13">
        <v>0.13070000000000001</v>
      </c>
    </row>
    <row r="158" spans="1:5" ht="16.5" thickTop="1" thickBot="1" x14ac:dyDescent="0.3">
      <c r="A158" s="14">
        <v>111</v>
      </c>
      <c r="B158" s="11" t="s">
        <v>506</v>
      </c>
      <c r="C158" s="12">
        <v>1741290822324</v>
      </c>
      <c r="D158" s="12">
        <v>2150695997170</v>
      </c>
      <c r="E158" s="13">
        <v>0.2351</v>
      </c>
    </row>
    <row r="159" spans="1:5" ht="16.5" thickTop="1" thickBot="1" x14ac:dyDescent="0.3">
      <c r="A159" s="14">
        <v>112</v>
      </c>
      <c r="B159" s="11" t="s">
        <v>203</v>
      </c>
      <c r="C159" s="12">
        <v>150000000000</v>
      </c>
      <c r="D159" s="12">
        <v>175910040789</v>
      </c>
      <c r="E159" s="13">
        <v>0.17269999999999999</v>
      </c>
    </row>
    <row r="160" spans="1:5" ht="16.5" thickTop="1" thickBot="1" x14ac:dyDescent="0.3">
      <c r="A160" s="14">
        <v>113</v>
      </c>
      <c r="B160" s="11" t="s">
        <v>204</v>
      </c>
      <c r="C160" s="12">
        <v>1768818881686</v>
      </c>
      <c r="D160" s="12">
        <v>2173879110244</v>
      </c>
      <c r="E160" s="13">
        <v>0.22900000000000001</v>
      </c>
    </row>
    <row r="161" spans="1:5" ht="16.5" thickTop="1" thickBot="1" x14ac:dyDescent="0.3">
      <c r="A161" s="14">
        <v>114</v>
      </c>
      <c r="B161" s="11" t="s">
        <v>205</v>
      </c>
      <c r="C161" s="12">
        <v>1475818000000</v>
      </c>
      <c r="D161" s="12">
        <v>1826222000000</v>
      </c>
      <c r="E161" s="13">
        <v>0.2374</v>
      </c>
    </row>
    <row r="162" spans="1:5" ht="16.5" thickTop="1" thickBot="1" x14ac:dyDescent="0.3">
      <c r="A162" s="9" t="s">
        <v>335</v>
      </c>
      <c r="B162" s="108" t="s">
        <v>507</v>
      </c>
      <c r="C162" s="109"/>
      <c r="D162" s="109"/>
      <c r="E162" s="109"/>
    </row>
    <row r="163" spans="1:5" ht="16.5" thickTop="1" thickBot="1" x14ac:dyDescent="0.3">
      <c r="A163" s="14">
        <v>115</v>
      </c>
      <c r="B163" s="11" t="s">
        <v>508</v>
      </c>
      <c r="C163" s="12">
        <v>241066937000</v>
      </c>
      <c r="D163" s="12">
        <v>307482177000</v>
      </c>
      <c r="E163" s="13">
        <v>0.27550000000000002</v>
      </c>
    </row>
    <row r="164" spans="1:5" ht="16.5" thickTop="1" thickBot="1" x14ac:dyDescent="0.3">
      <c r="A164" s="14">
        <v>116</v>
      </c>
      <c r="B164" s="11" t="s">
        <v>509</v>
      </c>
      <c r="C164" s="12">
        <v>62029700000</v>
      </c>
      <c r="D164" s="12">
        <v>71284616000</v>
      </c>
      <c r="E164" s="13">
        <v>0.1492</v>
      </c>
    </row>
    <row r="165" spans="1:5" ht="16.5" thickTop="1" thickBot="1" x14ac:dyDescent="0.3">
      <c r="A165" s="14">
        <v>117</v>
      </c>
      <c r="B165" s="11" t="s">
        <v>510</v>
      </c>
      <c r="C165" s="12">
        <v>131556496000</v>
      </c>
      <c r="D165" s="12">
        <v>148541094000</v>
      </c>
      <c r="E165" s="13">
        <v>0.12909999999999999</v>
      </c>
    </row>
    <row r="166" spans="1:5" ht="16.5" thickTop="1" thickBot="1" x14ac:dyDescent="0.3">
      <c r="A166" s="14">
        <v>118</v>
      </c>
      <c r="B166" s="11" t="s">
        <v>511</v>
      </c>
      <c r="C166" s="12">
        <v>116513052000</v>
      </c>
      <c r="D166" s="12">
        <v>126239065000</v>
      </c>
      <c r="E166" s="13">
        <v>8.3500000000000005E-2</v>
      </c>
    </row>
    <row r="167" spans="1:5" ht="16.5" thickTop="1" thickBot="1" x14ac:dyDescent="0.3">
      <c r="A167" s="14">
        <v>119</v>
      </c>
      <c r="B167" s="11" t="s">
        <v>512</v>
      </c>
      <c r="C167" s="12">
        <v>221072470900</v>
      </c>
      <c r="D167" s="12">
        <v>248931389900</v>
      </c>
      <c r="E167" s="13">
        <v>0.126</v>
      </c>
    </row>
    <row r="168" spans="1:5" ht="16.5" thickTop="1" thickBot="1" x14ac:dyDescent="0.3">
      <c r="A168" s="14">
        <v>120</v>
      </c>
      <c r="B168" s="11" t="s">
        <v>513</v>
      </c>
      <c r="C168" s="12">
        <v>161447639000</v>
      </c>
      <c r="D168" s="12">
        <v>170470459000</v>
      </c>
      <c r="E168" s="13">
        <v>5.5899999999999998E-2</v>
      </c>
    </row>
    <row r="169" spans="1:5" ht="16.5" thickTop="1" thickBot="1" x14ac:dyDescent="0.3">
      <c r="A169" s="14">
        <v>121</v>
      </c>
      <c r="B169" s="11" t="s">
        <v>514</v>
      </c>
      <c r="C169" s="12">
        <v>83917595073</v>
      </c>
      <c r="D169" s="12">
        <v>93954369509</v>
      </c>
      <c r="E169" s="13">
        <v>0.1196</v>
      </c>
    </row>
    <row r="170" spans="1:5" ht="16.5" thickTop="1" thickBot="1" x14ac:dyDescent="0.3">
      <c r="A170" s="14">
        <v>122</v>
      </c>
      <c r="B170" s="11" t="s">
        <v>515</v>
      </c>
      <c r="C170" s="12">
        <v>131293893000</v>
      </c>
      <c r="D170" s="12">
        <v>156151850000</v>
      </c>
      <c r="E170" s="13">
        <v>0.1893</v>
      </c>
    </row>
    <row r="171" spans="1:5" ht="16.5" thickTop="1" thickBot="1" x14ac:dyDescent="0.3">
      <c r="A171" s="14">
        <v>123</v>
      </c>
      <c r="B171" s="11" t="s">
        <v>516</v>
      </c>
      <c r="C171" s="12">
        <v>159234582000</v>
      </c>
      <c r="D171" s="12">
        <v>182537216000</v>
      </c>
      <c r="E171" s="13">
        <v>0.14630000000000001</v>
      </c>
    </row>
    <row r="172" spans="1:5" ht="16.5" thickTop="1" thickBot="1" x14ac:dyDescent="0.3">
      <c r="A172" s="14">
        <v>124</v>
      </c>
      <c r="B172" s="11" t="s">
        <v>517</v>
      </c>
      <c r="C172" s="12">
        <v>129655296000</v>
      </c>
      <c r="D172" s="12">
        <v>144279825000</v>
      </c>
      <c r="E172" s="13">
        <v>0.1128</v>
      </c>
    </row>
    <row r="173" spans="1:5" ht="16.5" thickTop="1" thickBot="1" x14ac:dyDescent="0.3">
      <c r="A173" s="14">
        <v>125</v>
      </c>
      <c r="B173" s="11" t="s">
        <v>518</v>
      </c>
      <c r="C173" s="12">
        <v>132477447000</v>
      </c>
      <c r="D173" s="12">
        <v>146173603600</v>
      </c>
      <c r="E173" s="13">
        <v>0.10340000000000001</v>
      </c>
    </row>
    <row r="174" spans="1:5" ht="16.5" thickTop="1" thickBot="1" x14ac:dyDescent="0.3">
      <c r="A174" s="14">
        <v>126</v>
      </c>
      <c r="B174" s="11" t="s">
        <v>519</v>
      </c>
      <c r="C174" s="12">
        <v>139868115000</v>
      </c>
      <c r="D174" s="12">
        <v>170923466000</v>
      </c>
      <c r="E174" s="13">
        <v>0.222</v>
      </c>
    </row>
    <row r="175" spans="1:5" ht="16.5" thickTop="1" thickBot="1" x14ac:dyDescent="0.3">
      <c r="A175" s="14">
        <v>127</v>
      </c>
      <c r="B175" s="11" t="s">
        <v>520</v>
      </c>
      <c r="C175" s="12">
        <v>173304361270</v>
      </c>
      <c r="D175" s="12">
        <v>201174682841</v>
      </c>
      <c r="E175" s="13">
        <v>0.1608</v>
      </c>
    </row>
    <row r="176" spans="1:5" ht="16.5" thickTop="1" thickBot="1" x14ac:dyDescent="0.3">
      <c r="A176" s="14">
        <v>128</v>
      </c>
      <c r="B176" s="11" t="s">
        <v>521</v>
      </c>
      <c r="C176" s="12">
        <v>92481768000</v>
      </c>
      <c r="D176" s="12">
        <v>102035822000</v>
      </c>
      <c r="E176" s="13">
        <v>0.1033</v>
      </c>
    </row>
    <row r="177" spans="1:5" ht="16.5" thickTop="1" thickBot="1" x14ac:dyDescent="0.3">
      <c r="A177" s="14">
        <v>129</v>
      </c>
      <c r="B177" s="11" t="s">
        <v>522</v>
      </c>
      <c r="C177" s="12">
        <v>78545860545</v>
      </c>
      <c r="D177" s="12">
        <v>117380527170</v>
      </c>
      <c r="E177" s="13">
        <v>0.49440000000000001</v>
      </c>
    </row>
    <row r="178" spans="1:5" ht="16.5" thickTop="1" thickBot="1" x14ac:dyDescent="0.3">
      <c r="A178" s="14">
        <v>130</v>
      </c>
      <c r="B178" s="11" t="s">
        <v>523</v>
      </c>
      <c r="C178" s="12">
        <v>98467660000</v>
      </c>
      <c r="D178" s="12">
        <v>114315000000</v>
      </c>
      <c r="E178" s="13">
        <v>0.16089999999999999</v>
      </c>
    </row>
    <row r="179" spans="1:5" ht="16.5" thickTop="1" thickBot="1" x14ac:dyDescent="0.3">
      <c r="A179" s="14">
        <v>131</v>
      </c>
      <c r="B179" s="11" t="s">
        <v>524</v>
      </c>
      <c r="C179" s="12">
        <v>63563473000</v>
      </c>
      <c r="D179" s="12">
        <v>69376574000</v>
      </c>
      <c r="E179" s="13">
        <v>9.1499999999999998E-2</v>
      </c>
    </row>
    <row r="180" spans="1:5" ht="16.5" thickTop="1" thickBot="1" x14ac:dyDescent="0.3">
      <c r="A180" s="14">
        <v>132</v>
      </c>
      <c r="B180" s="11" t="s">
        <v>525</v>
      </c>
      <c r="C180" s="12">
        <v>75083520900</v>
      </c>
      <c r="D180" s="12">
        <v>89086287644</v>
      </c>
      <c r="E180" s="13">
        <v>0.1865</v>
      </c>
    </row>
    <row r="181" spans="1:5" ht="16.5" thickTop="1" thickBot="1" x14ac:dyDescent="0.3">
      <c r="A181" s="14">
        <v>133</v>
      </c>
      <c r="B181" s="11" t="s">
        <v>526</v>
      </c>
      <c r="C181" s="12">
        <v>174931380000</v>
      </c>
      <c r="D181" s="12">
        <v>247069067000</v>
      </c>
      <c r="E181" s="13">
        <v>0.41239999999999999</v>
      </c>
    </row>
    <row r="182" spans="1:5" ht="16.5" thickTop="1" thickBot="1" x14ac:dyDescent="0.3">
      <c r="A182" s="14">
        <v>134</v>
      </c>
      <c r="B182" s="11" t="s">
        <v>527</v>
      </c>
      <c r="C182" s="12">
        <v>161832390000</v>
      </c>
      <c r="D182" s="12">
        <v>180447588000</v>
      </c>
      <c r="E182" s="13">
        <v>0.115</v>
      </c>
    </row>
    <row r="183" spans="1:5" ht="16.5" thickTop="1" thickBot="1" x14ac:dyDescent="0.3">
      <c r="A183" s="14">
        <v>135</v>
      </c>
      <c r="B183" s="11" t="s">
        <v>528</v>
      </c>
      <c r="C183" s="12">
        <v>130996648000</v>
      </c>
      <c r="D183" s="12">
        <v>168195218000</v>
      </c>
      <c r="E183" s="13">
        <v>0.28399999999999997</v>
      </c>
    </row>
    <row r="184" spans="1:5" ht="16.5" thickTop="1" thickBot="1" x14ac:dyDescent="0.3">
      <c r="A184" s="14">
        <v>136</v>
      </c>
      <c r="B184" s="11" t="s">
        <v>529</v>
      </c>
      <c r="C184" s="12">
        <v>52751467500</v>
      </c>
      <c r="D184" s="12">
        <v>60414154000</v>
      </c>
      <c r="E184" s="13">
        <v>0.14530000000000001</v>
      </c>
    </row>
    <row r="185" spans="1:5" ht="16.5" thickTop="1" thickBot="1" x14ac:dyDescent="0.3">
      <c r="A185" s="14">
        <v>137</v>
      </c>
      <c r="B185" s="11" t="s">
        <v>530</v>
      </c>
      <c r="C185" s="12">
        <v>63058590000</v>
      </c>
      <c r="D185" s="12">
        <v>79428784000</v>
      </c>
      <c r="E185" s="13">
        <v>0.2596</v>
      </c>
    </row>
    <row r="186" spans="1:5" ht="16.5" thickTop="1" thickBot="1" x14ac:dyDescent="0.3">
      <c r="A186" s="14">
        <v>138</v>
      </c>
      <c r="B186" s="11" t="s">
        <v>531</v>
      </c>
      <c r="C186" s="12">
        <v>46040790000</v>
      </c>
      <c r="D186" s="12">
        <v>51975790000</v>
      </c>
      <c r="E186" s="13">
        <v>0.12889999999999999</v>
      </c>
    </row>
    <row r="187" spans="1:5" ht="16.5" thickTop="1" thickBot="1" x14ac:dyDescent="0.3">
      <c r="A187" s="14">
        <v>139</v>
      </c>
      <c r="B187" s="11" t="s">
        <v>233</v>
      </c>
      <c r="C187" s="12">
        <v>37501088000</v>
      </c>
      <c r="D187" s="12">
        <v>41509129000</v>
      </c>
      <c r="E187" s="13">
        <v>0.1069</v>
      </c>
    </row>
    <row r="188" spans="1:5" ht="16.5" thickTop="1" thickBot="1" x14ac:dyDescent="0.3">
      <c r="A188" s="14">
        <v>140</v>
      </c>
      <c r="B188" s="11" t="s">
        <v>234</v>
      </c>
      <c r="C188" s="12">
        <v>90026700000</v>
      </c>
      <c r="D188" s="12">
        <v>103540820000</v>
      </c>
      <c r="E188" s="13">
        <v>0.15010000000000001</v>
      </c>
    </row>
    <row r="189" spans="1:5" ht="16.5" thickTop="1" thickBot="1" x14ac:dyDescent="0.3">
      <c r="A189" s="14">
        <v>141</v>
      </c>
      <c r="B189" s="11" t="s">
        <v>235</v>
      </c>
      <c r="C189" s="12">
        <v>57292135000</v>
      </c>
      <c r="D189" s="12">
        <v>65885702000</v>
      </c>
      <c r="E189" s="13">
        <v>0.15</v>
      </c>
    </row>
    <row r="190" spans="1:5" ht="16.5" thickTop="1" thickBot="1" x14ac:dyDescent="0.3">
      <c r="A190" s="14">
        <v>142</v>
      </c>
      <c r="B190" s="11" t="s">
        <v>236</v>
      </c>
      <c r="C190" s="12">
        <v>1707783599000</v>
      </c>
      <c r="D190" s="12">
        <v>2104091057000</v>
      </c>
      <c r="E190" s="13">
        <v>0.2321</v>
      </c>
    </row>
    <row r="191" spans="1:5" ht="16.5" thickTop="1" thickBot="1" x14ac:dyDescent="0.3">
      <c r="A191" s="14">
        <v>143</v>
      </c>
      <c r="B191" s="11" t="s">
        <v>237</v>
      </c>
      <c r="C191" s="12">
        <v>101250605000</v>
      </c>
      <c r="D191" s="12">
        <v>120620454000</v>
      </c>
      <c r="E191" s="13">
        <v>0.1913</v>
      </c>
    </row>
    <row r="192" spans="1:5" ht="16.5" thickTop="1" thickBot="1" x14ac:dyDescent="0.3">
      <c r="A192" s="9" t="s">
        <v>336</v>
      </c>
      <c r="B192" s="108" t="s">
        <v>532</v>
      </c>
      <c r="C192" s="109"/>
      <c r="D192" s="109"/>
      <c r="E192" s="109"/>
    </row>
    <row r="193" spans="1:5" ht="16.5" thickTop="1" thickBot="1" x14ac:dyDescent="0.3">
      <c r="A193" s="14">
        <v>144</v>
      </c>
      <c r="B193" s="11" t="s">
        <v>533</v>
      </c>
      <c r="C193" s="12">
        <v>222895510934</v>
      </c>
      <c r="D193" s="12">
        <v>241832583434</v>
      </c>
      <c r="E193" s="13">
        <v>8.5000000000000006E-2</v>
      </c>
    </row>
    <row r="194" spans="1:5" ht="16.5" thickTop="1" thickBot="1" x14ac:dyDescent="0.3">
      <c r="A194" s="14">
        <v>145</v>
      </c>
      <c r="B194" s="11" t="s">
        <v>534</v>
      </c>
      <c r="C194" s="12">
        <v>74069346812.610001</v>
      </c>
      <c r="D194" s="12">
        <v>86065504735</v>
      </c>
      <c r="E194" s="13">
        <v>0.16200000000000001</v>
      </c>
    </row>
    <row r="195" spans="1:5" ht="16.5" thickTop="1" thickBot="1" x14ac:dyDescent="0.3">
      <c r="A195" s="14">
        <v>146</v>
      </c>
      <c r="B195" s="11" t="s">
        <v>535</v>
      </c>
      <c r="C195" s="12">
        <v>625469694250</v>
      </c>
      <c r="D195" s="12">
        <v>687411897850</v>
      </c>
      <c r="E195" s="13">
        <v>9.9000000000000005E-2</v>
      </c>
    </row>
    <row r="196" spans="1:5" ht="16.5" thickTop="1" thickBot="1" x14ac:dyDescent="0.3">
      <c r="A196" s="9" t="s">
        <v>340</v>
      </c>
      <c r="B196" s="108" t="s">
        <v>536</v>
      </c>
      <c r="C196" s="109"/>
      <c r="D196" s="109"/>
      <c r="E196" s="109"/>
    </row>
    <row r="197" spans="1:5" ht="16.5" thickTop="1" thickBot="1" x14ac:dyDescent="0.3">
      <c r="A197" s="14">
        <v>147</v>
      </c>
      <c r="B197" s="11" t="s">
        <v>537</v>
      </c>
      <c r="C197" s="12">
        <v>56195996668.629997</v>
      </c>
      <c r="D197" s="12">
        <v>68163619689.139999</v>
      </c>
      <c r="E197" s="13">
        <v>0.21299999999999999</v>
      </c>
    </row>
    <row r="198" spans="1:5" ht="16.5" thickTop="1" thickBot="1" x14ac:dyDescent="0.3">
      <c r="A198" s="14">
        <v>148</v>
      </c>
      <c r="B198" s="11" t="s">
        <v>538</v>
      </c>
      <c r="C198" s="12">
        <v>136001239863.89</v>
      </c>
      <c r="D198" s="12">
        <v>223901455080.64999</v>
      </c>
      <c r="E198" s="13">
        <v>0.64629999999999999</v>
      </c>
    </row>
    <row r="199" spans="1:5" ht="16.5" thickTop="1" thickBot="1" x14ac:dyDescent="0.3">
      <c r="A199" s="14">
        <v>149</v>
      </c>
      <c r="B199" s="11" t="s">
        <v>539</v>
      </c>
      <c r="C199" s="12">
        <v>58506258070</v>
      </c>
      <c r="D199" s="12">
        <v>69101950408.889999</v>
      </c>
      <c r="E199" s="13">
        <v>0.18110000000000001</v>
      </c>
    </row>
    <row r="200" spans="1:5" ht="16.5" thickTop="1" thickBot="1" x14ac:dyDescent="0.3">
      <c r="A200" s="14">
        <v>150</v>
      </c>
      <c r="B200" s="11" t="s">
        <v>540</v>
      </c>
      <c r="C200" s="12">
        <v>659653744000</v>
      </c>
      <c r="D200" s="12">
        <v>873476403876</v>
      </c>
      <c r="E200" s="13">
        <v>0.3241</v>
      </c>
    </row>
    <row r="201" spans="1:5" ht="16.5" thickTop="1" thickBot="1" x14ac:dyDescent="0.3">
      <c r="A201" s="14">
        <v>151</v>
      </c>
      <c r="B201" s="11" t="s">
        <v>541</v>
      </c>
      <c r="C201" s="12">
        <v>235768466721</v>
      </c>
      <c r="D201" s="12">
        <v>292084718247</v>
      </c>
      <c r="E201" s="13">
        <v>0.2389</v>
      </c>
    </row>
    <row r="202" spans="1:5" ht="16.5" thickTop="1" thickBot="1" x14ac:dyDescent="0.3">
      <c r="A202" s="14">
        <v>152</v>
      </c>
      <c r="B202" s="11" t="s">
        <v>542</v>
      </c>
      <c r="C202" s="12">
        <v>205836150100</v>
      </c>
      <c r="D202" s="12">
        <v>223858204797</v>
      </c>
      <c r="E202" s="13">
        <v>8.7599999999999997E-2</v>
      </c>
    </row>
    <row r="203" spans="1:5" ht="16.5" thickTop="1" thickBot="1" x14ac:dyDescent="0.3">
      <c r="A203" s="14">
        <v>153</v>
      </c>
      <c r="B203" s="11" t="s">
        <v>543</v>
      </c>
      <c r="C203" s="12">
        <v>169944159600</v>
      </c>
      <c r="D203" s="12">
        <v>189077242900</v>
      </c>
      <c r="E203" s="13">
        <v>0.11260000000000001</v>
      </c>
    </row>
    <row r="204" spans="1:5" ht="16.5" thickTop="1" thickBot="1" x14ac:dyDescent="0.3">
      <c r="A204" s="14">
        <v>154</v>
      </c>
      <c r="B204" s="11" t="s">
        <v>544</v>
      </c>
      <c r="C204" s="12">
        <v>74267243812</v>
      </c>
      <c r="D204" s="12">
        <v>91134650000</v>
      </c>
      <c r="E204" s="13">
        <v>0.2271</v>
      </c>
    </row>
    <row r="205" spans="1:5" ht="16.5" thickTop="1" thickBot="1" x14ac:dyDescent="0.3">
      <c r="A205" s="14">
        <v>155</v>
      </c>
      <c r="B205" s="11" t="s">
        <v>545</v>
      </c>
      <c r="C205" s="12">
        <v>254196258796</v>
      </c>
      <c r="D205" s="12">
        <v>321477788750</v>
      </c>
      <c r="E205" s="13">
        <v>0.26469999999999999</v>
      </c>
    </row>
    <row r="206" spans="1:5" ht="16.5" thickTop="1" thickBot="1" x14ac:dyDescent="0.3">
      <c r="A206" s="14">
        <v>156</v>
      </c>
      <c r="B206" s="11" t="s">
        <v>546</v>
      </c>
      <c r="C206" s="12">
        <v>103144871724</v>
      </c>
      <c r="D206" s="12">
        <v>115424267861</v>
      </c>
      <c r="E206" s="13">
        <v>0.11899999999999999</v>
      </c>
    </row>
    <row r="207" spans="1:5" ht="16.5" thickTop="1" thickBot="1" x14ac:dyDescent="0.3">
      <c r="A207" s="14">
        <v>157</v>
      </c>
      <c r="B207" s="11" t="s">
        <v>547</v>
      </c>
      <c r="C207" s="12">
        <v>60063683711</v>
      </c>
      <c r="D207" s="12">
        <v>72586695450</v>
      </c>
      <c r="E207" s="13">
        <v>0.20849999999999999</v>
      </c>
    </row>
    <row r="208" spans="1:5" ht="16.5" thickTop="1" thickBot="1" x14ac:dyDescent="0.3">
      <c r="A208" s="14">
        <v>158</v>
      </c>
      <c r="B208" s="11" t="s">
        <v>548</v>
      </c>
      <c r="C208" s="12">
        <v>40664664875</v>
      </c>
      <c r="D208" s="12">
        <v>52396473958</v>
      </c>
      <c r="E208" s="13">
        <v>0.28849999999999998</v>
      </c>
    </row>
    <row r="209" spans="1:5" ht="16.5" thickTop="1" thickBot="1" x14ac:dyDescent="0.3">
      <c r="A209" s="14">
        <v>159</v>
      </c>
      <c r="B209" s="11" t="s">
        <v>549</v>
      </c>
      <c r="C209" s="12">
        <v>442591982696</v>
      </c>
      <c r="D209" s="12">
        <v>496321350402.21997</v>
      </c>
      <c r="E209" s="13">
        <v>0.12139999999999999</v>
      </c>
    </row>
    <row r="210" spans="1:5" ht="16.5" thickTop="1" thickBot="1" x14ac:dyDescent="0.3">
      <c r="A210" s="14">
        <v>160</v>
      </c>
      <c r="B210" s="11" t="s">
        <v>550</v>
      </c>
      <c r="C210" s="12">
        <v>81000000000</v>
      </c>
      <c r="D210" s="12">
        <v>105349564691.45</v>
      </c>
      <c r="E210" s="13">
        <v>0.30059999999999998</v>
      </c>
    </row>
    <row r="211" spans="1:5" ht="16.5" thickTop="1" thickBot="1" x14ac:dyDescent="0.3">
      <c r="A211" s="14">
        <v>161</v>
      </c>
      <c r="B211" s="11" t="s">
        <v>551</v>
      </c>
      <c r="C211" s="12">
        <v>41044767800</v>
      </c>
      <c r="D211" s="12">
        <v>52512900500</v>
      </c>
      <c r="E211" s="13">
        <v>0.27939999999999998</v>
      </c>
    </row>
    <row r="212" spans="1:5" ht="16.5" thickTop="1" thickBot="1" x14ac:dyDescent="0.3">
      <c r="A212" s="14">
        <v>162</v>
      </c>
      <c r="B212" s="11" t="s">
        <v>552</v>
      </c>
      <c r="C212" s="12">
        <v>1053581205282</v>
      </c>
      <c r="D212" s="12">
        <v>1175591296328</v>
      </c>
      <c r="E212" s="13">
        <v>0.1158</v>
      </c>
    </row>
    <row r="213" spans="1:5" ht="16.5" thickTop="1" thickBot="1" x14ac:dyDescent="0.3">
      <c r="A213" s="14">
        <v>163</v>
      </c>
      <c r="B213" s="11" t="s">
        <v>553</v>
      </c>
      <c r="C213" s="12">
        <v>46492125684</v>
      </c>
      <c r="D213" s="12">
        <v>52120850174</v>
      </c>
      <c r="E213" s="13">
        <v>0.1211</v>
      </c>
    </row>
    <row r="214" spans="1:5" ht="16.5" thickTop="1" thickBot="1" x14ac:dyDescent="0.3">
      <c r="A214" s="14">
        <v>164</v>
      </c>
      <c r="B214" s="11" t="s">
        <v>554</v>
      </c>
      <c r="C214" s="12">
        <v>225009789673</v>
      </c>
      <c r="D214" s="12">
        <v>359338519580</v>
      </c>
      <c r="E214" s="13">
        <v>0.59699999999999998</v>
      </c>
    </row>
    <row r="215" spans="1:5" ht="16.5" thickTop="1" thickBot="1" x14ac:dyDescent="0.3">
      <c r="A215" s="14">
        <v>165</v>
      </c>
      <c r="B215" s="11" t="s">
        <v>555</v>
      </c>
      <c r="C215" s="12">
        <v>344159540726</v>
      </c>
      <c r="D215" s="12">
        <v>381998915045</v>
      </c>
      <c r="E215" s="13">
        <v>0.1099</v>
      </c>
    </row>
    <row r="216" spans="1:5" ht="16.5" thickTop="1" thickBot="1" x14ac:dyDescent="0.3">
      <c r="A216" s="14">
        <v>166</v>
      </c>
      <c r="B216" s="11" t="s">
        <v>269</v>
      </c>
      <c r="C216" s="12">
        <v>132862255225</v>
      </c>
      <c r="D216" s="12">
        <v>178562255225</v>
      </c>
      <c r="E216" s="13">
        <v>0.34399999999999997</v>
      </c>
    </row>
    <row r="217" spans="1:5" ht="16.5" thickTop="1" thickBot="1" x14ac:dyDescent="0.3">
      <c r="A217" s="14">
        <v>167</v>
      </c>
      <c r="B217" s="11" t="s">
        <v>271</v>
      </c>
      <c r="C217" s="12">
        <v>99987626000</v>
      </c>
      <c r="D217" s="12">
        <v>114765622400</v>
      </c>
      <c r="E217" s="13">
        <v>0.14779999999999999</v>
      </c>
    </row>
    <row r="218" spans="1:5" ht="16.5" thickTop="1" thickBot="1" x14ac:dyDescent="0.3">
      <c r="A218" s="14">
        <v>168</v>
      </c>
      <c r="B218" s="11" t="s">
        <v>272</v>
      </c>
      <c r="C218" s="12">
        <v>94220952600</v>
      </c>
      <c r="D218" s="12">
        <v>103762439600</v>
      </c>
      <c r="E218" s="13">
        <v>0.1013</v>
      </c>
    </row>
    <row r="219" spans="1:5" ht="16.5" thickTop="1" thickBot="1" x14ac:dyDescent="0.3">
      <c r="A219" s="14">
        <v>169</v>
      </c>
      <c r="B219" s="11" t="s">
        <v>273</v>
      </c>
      <c r="C219" s="12">
        <v>472963819700</v>
      </c>
      <c r="D219" s="12">
        <v>666777954249</v>
      </c>
      <c r="E219" s="13">
        <v>0.4098</v>
      </c>
    </row>
    <row r="220" spans="1:5" ht="16.5" thickTop="1" thickBot="1" x14ac:dyDescent="0.3">
      <c r="A220" s="14">
        <v>170</v>
      </c>
      <c r="B220" s="11" t="s">
        <v>274</v>
      </c>
      <c r="C220" s="12">
        <v>52208632300</v>
      </c>
      <c r="D220" s="12">
        <v>60174535800</v>
      </c>
      <c r="E220" s="13">
        <v>0.15260000000000001</v>
      </c>
    </row>
    <row r="221" spans="1:5" ht="16.5" thickTop="1" thickBot="1" x14ac:dyDescent="0.3">
      <c r="A221" s="14">
        <v>171</v>
      </c>
      <c r="B221" s="11" t="s">
        <v>276</v>
      </c>
      <c r="C221" s="12">
        <v>46488032346</v>
      </c>
      <c r="D221" s="12">
        <v>58893135619</v>
      </c>
      <c r="E221" s="13">
        <v>0.26679999999999998</v>
      </c>
    </row>
    <row r="222" spans="1:5" ht="16.5" thickTop="1" thickBot="1" x14ac:dyDescent="0.3">
      <c r="A222" s="9" t="s">
        <v>339</v>
      </c>
      <c r="B222" s="108" t="s">
        <v>556</v>
      </c>
      <c r="C222" s="109"/>
      <c r="D222" s="109"/>
      <c r="E222" s="109"/>
    </row>
    <row r="223" spans="1:5" ht="16.5" thickTop="1" thickBot="1" x14ac:dyDescent="0.3">
      <c r="A223" s="14">
        <v>172</v>
      </c>
      <c r="B223" s="11" t="s">
        <v>557</v>
      </c>
      <c r="C223" s="12">
        <v>16000000000</v>
      </c>
      <c r="D223" s="12">
        <v>19000000000</v>
      </c>
      <c r="E223" s="13">
        <v>0.1875</v>
      </c>
    </row>
    <row r="224" spans="1:5" ht="16.5" thickTop="1" thickBot="1" x14ac:dyDescent="0.3">
      <c r="A224" s="14">
        <v>173</v>
      </c>
      <c r="B224" s="11" t="s">
        <v>558</v>
      </c>
      <c r="C224" s="12">
        <v>9544420063</v>
      </c>
      <c r="D224" s="12">
        <v>14372768801</v>
      </c>
      <c r="E224" s="13">
        <v>0.50590000000000002</v>
      </c>
    </row>
    <row r="225" spans="1:5" ht="16.5" thickTop="1" thickBot="1" x14ac:dyDescent="0.3">
      <c r="A225" s="14">
        <v>174</v>
      </c>
      <c r="B225" s="11" t="s">
        <v>559</v>
      </c>
      <c r="C225" s="12">
        <v>79387399032.199997</v>
      </c>
      <c r="D225" s="12">
        <v>103174966851</v>
      </c>
      <c r="E225" s="13">
        <v>0.29959999999999998</v>
      </c>
    </row>
    <row r="226" spans="1:5" ht="16.5" thickTop="1" thickBot="1" x14ac:dyDescent="0.3">
      <c r="A226" s="14">
        <v>175</v>
      </c>
      <c r="B226" s="11" t="s">
        <v>560</v>
      </c>
      <c r="C226" s="12">
        <v>124395464041.3</v>
      </c>
      <c r="D226" s="12">
        <v>141344660540.29001</v>
      </c>
      <c r="E226" s="13">
        <v>0.1363</v>
      </c>
    </row>
    <row r="227" spans="1:5" ht="16.5" thickTop="1" thickBot="1" x14ac:dyDescent="0.3">
      <c r="A227" s="14">
        <v>176</v>
      </c>
      <c r="B227" s="11" t="s">
        <v>561</v>
      </c>
      <c r="C227" s="12">
        <v>41965056200</v>
      </c>
      <c r="D227" s="12">
        <v>54269944200</v>
      </c>
      <c r="E227" s="13">
        <v>0.29320000000000002</v>
      </c>
    </row>
    <row r="228" spans="1:5" ht="16.5" thickTop="1" thickBot="1" x14ac:dyDescent="0.3">
      <c r="A228" s="14">
        <v>177</v>
      </c>
      <c r="B228" s="11" t="s">
        <v>562</v>
      </c>
      <c r="C228" s="12">
        <v>20830468705.889999</v>
      </c>
      <c r="D228" s="12">
        <v>23076969052.189999</v>
      </c>
      <c r="E228" s="13">
        <v>0.10780000000000001</v>
      </c>
    </row>
    <row r="229" spans="1:5" ht="16.5" thickTop="1" thickBot="1" x14ac:dyDescent="0.3">
      <c r="A229" s="14">
        <v>178</v>
      </c>
      <c r="B229" s="11" t="s">
        <v>563</v>
      </c>
      <c r="C229" s="12">
        <v>39223200000</v>
      </c>
      <c r="D229" s="12">
        <v>44496500000</v>
      </c>
      <c r="E229" s="13">
        <v>0.13439999999999999</v>
      </c>
    </row>
    <row r="230" spans="1:5" ht="16.5" thickTop="1" thickBot="1" x14ac:dyDescent="0.3">
      <c r="A230" s="14">
        <v>179</v>
      </c>
      <c r="B230" s="11" t="s">
        <v>564</v>
      </c>
      <c r="C230" s="12">
        <v>30195656032</v>
      </c>
      <c r="D230" s="12">
        <v>44112695733</v>
      </c>
      <c r="E230" s="13">
        <v>0.46089999999999998</v>
      </c>
    </row>
    <row r="231" spans="1:5" ht="16.5" thickTop="1" thickBot="1" x14ac:dyDescent="0.3">
      <c r="A231" s="14">
        <v>180</v>
      </c>
      <c r="B231" s="11" t="s">
        <v>287</v>
      </c>
      <c r="C231" s="12">
        <v>49855248950</v>
      </c>
      <c r="D231" s="12">
        <v>62660000000</v>
      </c>
      <c r="E231" s="13">
        <v>0.25679999999999997</v>
      </c>
    </row>
    <row r="232" spans="1:5" ht="16.5" thickTop="1" thickBot="1" x14ac:dyDescent="0.3">
      <c r="A232" s="9" t="s">
        <v>340</v>
      </c>
      <c r="B232" s="108" t="s">
        <v>565</v>
      </c>
      <c r="C232" s="109"/>
      <c r="D232" s="109"/>
      <c r="E232" s="109"/>
    </row>
    <row r="233" spans="1:5" ht="16.5" thickTop="1" thickBot="1" x14ac:dyDescent="0.3">
      <c r="A233" s="14">
        <v>181</v>
      </c>
      <c r="B233" s="11" t="s">
        <v>566</v>
      </c>
      <c r="C233" s="12">
        <v>23883390054</v>
      </c>
      <c r="D233" s="12">
        <v>27202166959.310001</v>
      </c>
      <c r="E233" s="13">
        <v>0.13900000000000001</v>
      </c>
    </row>
    <row r="234" spans="1:5" ht="16.5" thickTop="1" thickBot="1" x14ac:dyDescent="0.3">
      <c r="A234" s="14">
        <v>182</v>
      </c>
      <c r="B234" s="11" t="s">
        <v>567</v>
      </c>
      <c r="C234" s="12">
        <v>21878594648</v>
      </c>
      <c r="D234" s="12">
        <v>56183272000</v>
      </c>
      <c r="E234" s="13">
        <v>1.5680000000000001</v>
      </c>
    </row>
    <row r="235" spans="1:5" ht="16.5" thickTop="1" thickBot="1" x14ac:dyDescent="0.3">
      <c r="A235" s="14">
        <v>183</v>
      </c>
      <c r="B235" s="11" t="s">
        <v>568</v>
      </c>
      <c r="C235" s="12">
        <v>26290075000</v>
      </c>
      <c r="D235" s="12">
        <v>28866353160</v>
      </c>
      <c r="E235" s="13">
        <v>9.8000000000000004E-2</v>
      </c>
    </row>
    <row r="236" spans="1:5" ht="16.5" thickTop="1" thickBot="1" x14ac:dyDescent="0.3">
      <c r="A236" s="14">
        <v>184</v>
      </c>
      <c r="B236" s="11" t="s">
        <v>569</v>
      </c>
      <c r="C236" s="12">
        <v>30195450000</v>
      </c>
      <c r="D236" s="12">
        <v>45775686000</v>
      </c>
      <c r="E236" s="13">
        <v>0.51600000000000001</v>
      </c>
    </row>
    <row r="237" spans="1:5" ht="16.5" thickTop="1" thickBot="1" x14ac:dyDescent="0.3">
      <c r="A237" s="14">
        <v>185</v>
      </c>
      <c r="B237" s="11" t="s">
        <v>570</v>
      </c>
      <c r="C237" s="12">
        <v>19213551250</v>
      </c>
      <c r="D237" s="12">
        <v>25430089298</v>
      </c>
      <c r="E237" s="13">
        <v>0.32350000000000001</v>
      </c>
    </row>
    <row r="238" spans="1:5" ht="16.5" thickTop="1" thickBot="1" x14ac:dyDescent="0.3">
      <c r="A238" s="14">
        <v>186</v>
      </c>
      <c r="B238" s="11" t="s">
        <v>571</v>
      </c>
      <c r="C238" s="12">
        <v>97498463700</v>
      </c>
      <c r="D238" s="12">
        <v>110022497300</v>
      </c>
      <c r="E238" s="13">
        <v>0.1285</v>
      </c>
    </row>
    <row r="239" spans="1:5" ht="16.5" thickTop="1" thickBot="1" x14ac:dyDescent="0.3">
      <c r="A239" s="14">
        <v>187</v>
      </c>
      <c r="B239" s="11" t="s">
        <v>572</v>
      </c>
      <c r="C239" s="12">
        <v>85695771400</v>
      </c>
      <c r="D239" s="12">
        <v>95288751825</v>
      </c>
      <c r="E239" s="13">
        <v>0.1119</v>
      </c>
    </row>
    <row r="240" spans="1:5" ht="16.5" thickTop="1" thickBot="1" x14ac:dyDescent="0.3">
      <c r="A240" s="14">
        <v>188</v>
      </c>
      <c r="B240" s="11" t="s">
        <v>573</v>
      </c>
      <c r="C240" s="12">
        <v>14188734535</v>
      </c>
      <c r="D240" s="12">
        <v>23519205935</v>
      </c>
      <c r="E240" s="13">
        <v>0.65759999999999996</v>
      </c>
    </row>
    <row r="241" spans="1:5" ht="16.5" thickTop="1" thickBot="1" x14ac:dyDescent="0.3">
      <c r="A241" s="14">
        <v>189</v>
      </c>
      <c r="B241" s="11" t="s">
        <v>574</v>
      </c>
      <c r="C241" s="12">
        <v>9286399791</v>
      </c>
      <c r="D241" s="12">
        <v>10311399791</v>
      </c>
      <c r="E241" s="13">
        <v>0.1104</v>
      </c>
    </row>
    <row r="242" spans="1:5" ht="16.5" thickTop="1" thickBot="1" x14ac:dyDescent="0.3">
      <c r="A242" s="14">
        <v>190</v>
      </c>
      <c r="B242" s="11" t="s">
        <v>575</v>
      </c>
      <c r="C242" s="12">
        <v>18675000000</v>
      </c>
      <c r="D242" s="12">
        <v>23220999035</v>
      </c>
      <c r="E242" s="13">
        <v>0.24340000000000001</v>
      </c>
    </row>
    <row r="243" spans="1:5" ht="16.5" thickTop="1" thickBot="1" x14ac:dyDescent="0.3">
      <c r="A243" s="14">
        <v>191</v>
      </c>
      <c r="B243" s="11" t="s">
        <v>576</v>
      </c>
      <c r="C243" s="12">
        <v>79483249472</v>
      </c>
      <c r="D243" s="12">
        <v>222107915209.45001</v>
      </c>
      <c r="E243" s="13">
        <v>1.7944</v>
      </c>
    </row>
    <row r="244" spans="1:5" ht="16.5" thickTop="1" thickBot="1" x14ac:dyDescent="0.3">
      <c r="A244" s="9" t="s">
        <v>341</v>
      </c>
      <c r="B244" s="108" t="s">
        <v>577</v>
      </c>
      <c r="C244" s="109"/>
      <c r="D244" s="109"/>
      <c r="E244" s="109"/>
    </row>
    <row r="245" spans="1:5" ht="16.5" thickTop="1" thickBot="1" x14ac:dyDescent="0.3">
      <c r="A245" s="14">
        <v>192</v>
      </c>
      <c r="B245" s="11" t="s">
        <v>578</v>
      </c>
      <c r="C245" s="12">
        <v>25857827728</v>
      </c>
      <c r="D245" s="12">
        <v>28990631109</v>
      </c>
      <c r="E245" s="13">
        <v>0.1212</v>
      </c>
    </row>
    <row r="246" spans="1:5" ht="16.5" thickTop="1" thickBot="1" x14ac:dyDescent="0.3">
      <c r="A246" s="14">
        <v>193</v>
      </c>
      <c r="B246" s="11" t="s">
        <v>579</v>
      </c>
      <c r="C246" s="12">
        <v>19441696852</v>
      </c>
      <c r="D246" s="12">
        <v>21206656000</v>
      </c>
      <c r="E246" s="13">
        <v>9.0800000000000006E-2</v>
      </c>
    </row>
    <row r="247" spans="1:5" ht="16.5" thickTop="1" thickBot="1" x14ac:dyDescent="0.3">
      <c r="A247" s="14">
        <v>194</v>
      </c>
      <c r="B247" s="11" t="s">
        <v>580</v>
      </c>
      <c r="C247" s="12">
        <v>51197157492</v>
      </c>
      <c r="D247" s="12">
        <v>55776024018</v>
      </c>
      <c r="E247" s="13">
        <v>8.9399999999999993E-2</v>
      </c>
    </row>
    <row r="248" spans="1:5" ht="16.5" thickTop="1" thickBot="1" x14ac:dyDescent="0.3">
      <c r="A248" s="14">
        <v>195</v>
      </c>
      <c r="B248" s="11" t="s">
        <v>581</v>
      </c>
      <c r="C248" s="12">
        <v>83480840000</v>
      </c>
      <c r="D248" s="12">
        <v>95751390000</v>
      </c>
      <c r="E248" s="13">
        <v>0.14699999999999999</v>
      </c>
    </row>
    <row r="249" spans="1:5" ht="16.5" thickTop="1" thickBot="1" x14ac:dyDescent="0.3">
      <c r="A249" s="14">
        <v>196</v>
      </c>
      <c r="B249" s="11" t="s">
        <v>582</v>
      </c>
      <c r="C249" s="12">
        <v>68647788491</v>
      </c>
      <c r="D249" s="12">
        <v>81289955505.149994</v>
      </c>
      <c r="E249" s="13">
        <v>0.1842</v>
      </c>
    </row>
    <row r="250" spans="1:5" ht="16.5" thickTop="1" thickBot="1" x14ac:dyDescent="0.3">
      <c r="A250" s="14">
        <v>197</v>
      </c>
      <c r="B250" s="11" t="s">
        <v>583</v>
      </c>
      <c r="C250" s="12">
        <v>32964374500</v>
      </c>
      <c r="D250" s="12">
        <v>41612578200</v>
      </c>
      <c r="E250" s="13">
        <v>0.26240000000000002</v>
      </c>
    </row>
    <row r="251" spans="1:5" ht="16.5" thickTop="1" thickBot="1" x14ac:dyDescent="0.3">
      <c r="A251" s="14">
        <v>198</v>
      </c>
      <c r="B251" s="11" t="s">
        <v>584</v>
      </c>
      <c r="C251" s="12">
        <v>19583366000</v>
      </c>
      <c r="D251" s="12">
        <v>22531791000</v>
      </c>
      <c r="E251" s="13">
        <v>0.15060000000000001</v>
      </c>
    </row>
    <row r="252" spans="1:5" ht="16.5" thickTop="1" thickBot="1" x14ac:dyDescent="0.3">
      <c r="A252" s="14">
        <v>199</v>
      </c>
      <c r="B252" s="11" t="s">
        <v>15</v>
      </c>
      <c r="C252" s="12">
        <v>226710959926</v>
      </c>
      <c r="D252" s="12">
        <v>284643439000</v>
      </c>
      <c r="E252" s="13">
        <v>0.2555</v>
      </c>
    </row>
    <row r="253" spans="1:5" ht="16.5" thickTop="1" thickBot="1" x14ac:dyDescent="0.3">
      <c r="A253" s="9" t="s">
        <v>342</v>
      </c>
      <c r="B253" s="108" t="s">
        <v>585</v>
      </c>
      <c r="C253" s="109"/>
      <c r="D253" s="109"/>
      <c r="E253" s="109"/>
    </row>
    <row r="254" spans="1:5" ht="16.5" thickTop="1" thickBot="1" x14ac:dyDescent="0.3">
      <c r="A254" s="14">
        <v>200</v>
      </c>
      <c r="B254" s="11" t="s">
        <v>586</v>
      </c>
      <c r="C254" s="12">
        <v>74042577900</v>
      </c>
      <c r="D254" s="12">
        <v>89455000000</v>
      </c>
      <c r="E254" s="13">
        <v>0.2082</v>
      </c>
    </row>
    <row r="255" spans="1:5" ht="16.5" thickTop="1" thickBot="1" x14ac:dyDescent="0.3">
      <c r="A255" s="14">
        <v>201</v>
      </c>
      <c r="B255" s="11" t="s">
        <v>587</v>
      </c>
      <c r="C255" s="12">
        <v>88200000000</v>
      </c>
      <c r="D255" s="12">
        <v>130000000000</v>
      </c>
      <c r="E255" s="13">
        <v>0.47389999999999999</v>
      </c>
    </row>
    <row r="256" spans="1:5" ht="16.5" thickTop="1" thickBot="1" x14ac:dyDescent="0.3">
      <c r="A256" s="14">
        <v>202</v>
      </c>
      <c r="B256" s="11" t="s">
        <v>588</v>
      </c>
      <c r="C256" s="12">
        <v>38674500000</v>
      </c>
      <c r="D256" s="12">
        <v>42794255375</v>
      </c>
      <c r="E256" s="13">
        <v>0.1065</v>
      </c>
    </row>
    <row r="257" spans="1:5" ht="16.5" thickTop="1" thickBot="1" x14ac:dyDescent="0.3">
      <c r="A257" s="14">
        <v>203</v>
      </c>
      <c r="B257" s="11" t="s">
        <v>589</v>
      </c>
      <c r="C257" s="12">
        <v>24978445800</v>
      </c>
      <c r="D257" s="12">
        <v>52737997408</v>
      </c>
      <c r="E257" s="13">
        <v>1.1113</v>
      </c>
    </row>
    <row r="258" spans="1:5" ht="16.5" thickTop="1" thickBot="1" x14ac:dyDescent="0.3">
      <c r="A258" s="14">
        <v>204</v>
      </c>
      <c r="B258" s="11" t="s">
        <v>21</v>
      </c>
      <c r="C258" s="12">
        <v>100163700000</v>
      </c>
      <c r="D258" s="12">
        <v>116508134368</v>
      </c>
      <c r="E258" s="13">
        <v>0.16320000000000001</v>
      </c>
    </row>
    <row r="259" spans="1:5" ht="16.5" thickTop="1" thickBot="1" x14ac:dyDescent="0.3">
      <c r="A259" s="9" t="s">
        <v>343</v>
      </c>
      <c r="B259" s="108" t="s">
        <v>590</v>
      </c>
      <c r="C259" s="109"/>
      <c r="D259" s="109"/>
      <c r="E259" s="109"/>
    </row>
    <row r="260" spans="1:5" ht="16.5" thickTop="1" thickBot="1" x14ac:dyDescent="0.3">
      <c r="A260" s="14">
        <v>205</v>
      </c>
      <c r="B260" s="11" t="s">
        <v>591</v>
      </c>
      <c r="C260" s="12">
        <v>21248020000</v>
      </c>
      <c r="D260" s="12">
        <v>23668520000</v>
      </c>
      <c r="E260" s="13">
        <v>0.1139</v>
      </c>
    </row>
    <row r="261" spans="1:5" ht="16.5" thickTop="1" thickBot="1" x14ac:dyDescent="0.3">
      <c r="A261" s="14" t="s">
        <v>344</v>
      </c>
      <c r="B261" s="111" t="s">
        <v>592</v>
      </c>
      <c r="C261" s="112"/>
      <c r="D261" s="112"/>
      <c r="E261" s="112"/>
    </row>
    <row r="262" spans="1:5" ht="16.5" thickTop="1" thickBot="1" x14ac:dyDescent="0.3">
      <c r="A262" s="14">
        <v>206</v>
      </c>
      <c r="B262" s="11" t="s">
        <v>593</v>
      </c>
      <c r="C262" s="12">
        <v>21058066219</v>
      </c>
      <c r="D262" s="12">
        <v>24078263947</v>
      </c>
      <c r="E262" s="13">
        <v>0.1434</v>
      </c>
    </row>
    <row r="263" spans="1:5" ht="16.5" thickTop="1" thickBot="1" x14ac:dyDescent="0.3">
      <c r="A263" s="14">
        <v>207</v>
      </c>
      <c r="B263" s="11" t="s">
        <v>594</v>
      </c>
      <c r="C263" s="12">
        <v>16547678550</v>
      </c>
      <c r="D263" s="12">
        <v>29048057691</v>
      </c>
      <c r="E263" s="13">
        <v>0.75539999999999996</v>
      </c>
    </row>
    <row r="264" spans="1:5" ht="16.5" thickTop="1" thickBot="1" x14ac:dyDescent="0.3">
      <c r="A264" s="14">
        <v>208</v>
      </c>
      <c r="B264" s="11" t="s">
        <v>595</v>
      </c>
      <c r="C264" s="12">
        <v>31099440000</v>
      </c>
      <c r="D264" s="12">
        <v>39994628000</v>
      </c>
      <c r="E264" s="13">
        <v>0.28599999999999998</v>
      </c>
    </row>
    <row r="265" spans="1:5" ht="16.5" thickTop="1" thickBot="1" x14ac:dyDescent="0.3">
      <c r="A265" s="9" t="s">
        <v>345</v>
      </c>
      <c r="B265" s="108" t="s">
        <v>596</v>
      </c>
      <c r="C265" s="109"/>
      <c r="D265" s="109"/>
      <c r="E265" s="109"/>
    </row>
    <row r="266" spans="1:5" ht="16.5" thickTop="1" thickBot="1" x14ac:dyDescent="0.3">
      <c r="A266" s="14">
        <v>209</v>
      </c>
      <c r="B266" s="11" t="s">
        <v>597</v>
      </c>
      <c r="C266" s="12">
        <v>27842165900</v>
      </c>
      <c r="D266" s="12">
        <v>41830924645</v>
      </c>
      <c r="E266" s="13">
        <v>0.50239999999999996</v>
      </c>
    </row>
    <row r="267" spans="1:5" ht="16.5" thickTop="1" thickBot="1" x14ac:dyDescent="0.3">
      <c r="A267" s="14">
        <v>210</v>
      </c>
      <c r="B267" s="11" t="s">
        <v>598</v>
      </c>
      <c r="C267" s="12">
        <v>6499250000</v>
      </c>
      <c r="D267" s="12">
        <v>8736250000</v>
      </c>
      <c r="E267" s="13">
        <v>0.34420000000000001</v>
      </c>
    </row>
    <row r="268" spans="1:5" ht="16.5" thickTop="1" thickBot="1" x14ac:dyDescent="0.3">
      <c r="A268" s="14">
        <v>211</v>
      </c>
      <c r="B268" s="11" t="s">
        <v>599</v>
      </c>
      <c r="C268" s="12">
        <v>4586730000</v>
      </c>
      <c r="D268" s="12">
        <v>6677892011</v>
      </c>
      <c r="E268" s="13">
        <v>0.45590000000000003</v>
      </c>
    </row>
    <row r="269" spans="1:5" ht="16.5" thickTop="1" thickBot="1" x14ac:dyDescent="0.3">
      <c r="A269" s="14">
        <v>212</v>
      </c>
      <c r="B269" s="11" t="s">
        <v>600</v>
      </c>
      <c r="C269" s="12">
        <v>57069556711</v>
      </c>
      <c r="D269" s="12">
        <v>83312635926</v>
      </c>
      <c r="E269" s="13">
        <v>0.45979999999999999</v>
      </c>
    </row>
    <row r="270" spans="1:5" ht="16.5" thickTop="1" thickBot="1" x14ac:dyDescent="0.3">
      <c r="A270" s="14">
        <v>213</v>
      </c>
      <c r="B270" s="11" t="s">
        <v>601</v>
      </c>
      <c r="C270" s="12">
        <v>15926177923</v>
      </c>
      <c r="D270" s="12">
        <v>17604100923</v>
      </c>
      <c r="E270" s="13">
        <v>0.10539999999999999</v>
      </c>
    </row>
    <row r="271" spans="1:5" ht="16.5" thickTop="1" thickBot="1" x14ac:dyDescent="0.3">
      <c r="A271" s="14">
        <v>214</v>
      </c>
      <c r="B271" s="11" t="s">
        <v>602</v>
      </c>
      <c r="C271" s="12">
        <v>14399817366</v>
      </c>
      <c r="D271" s="12">
        <v>18290777366</v>
      </c>
      <c r="E271" s="13">
        <v>0.2702</v>
      </c>
    </row>
    <row r="272" spans="1:5" ht="16.5" thickTop="1" thickBot="1" x14ac:dyDescent="0.3">
      <c r="A272" s="14">
        <v>215</v>
      </c>
      <c r="B272" s="11" t="s">
        <v>315</v>
      </c>
      <c r="C272" s="12">
        <v>66470069526</v>
      </c>
      <c r="D272" s="12">
        <v>72729154664</v>
      </c>
      <c r="E272" s="13">
        <v>9.4200000000000006E-2</v>
      </c>
    </row>
    <row r="273" spans="1:5" ht="16.5" thickTop="1" thickBot="1" x14ac:dyDescent="0.3">
      <c r="A273" s="14">
        <v>216</v>
      </c>
      <c r="B273" s="11" t="s">
        <v>316</v>
      </c>
      <c r="C273" s="12">
        <v>336270935700</v>
      </c>
      <c r="D273" s="12">
        <v>397794161480</v>
      </c>
      <c r="E273" s="13">
        <v>0.183</v>
      </c>
    </row>
    <row r="274" spans="1:5" ht="16.5" thickTop="1" thickBot="1" x14ac:dyDescent="0.3">
      <c r="A274" s="9" t="s">
        <v>346</v>
      </c>
      <c r="B274" s="108" t="s">
        <v>603</v>
      </c>
      <c r="C274" s="109"/>
      <c r="D274" s="109"/>
      <c r="E274" s="109"/>
    </row>
    <row r="275" spans="1:5" ht="16.5" thickTop="1" thickBot="1" x14ac:dyDescent="0.3">
      <c r="A275" s="14">
        <v>217</v>
      </c>
      <c r="B275" s="11" t="s">
        <v>604</v>
      </c>
      <c r="C275" s="12">
        <v>11773500000</v>
      </c>
      <c r="D275" s="12">
        <v>23567000000</v>
      </c>
      <c r="E275" s="13">
        <v>1.0017</v>
      </c>
    </row>
    <row r="276" spans="1:5" ht="16.5" thickTop="1" thickBot="1" x14ac:dyDescent="0.3">
      <c r="A276" s="14">
        <v>218</v>
      </c>
      <c r="B276" s="11" t="s">
        <v>605</v>
      </c>
      <c r="C276" s="12">
        <v>17825000000</v>
      </c>
      <c r="D276" s="12">
        <v>21693360000</v>
      </c>
      <c r="E276" s="13">
        <v>0.217</v>
      </c>
    </row>
    <row r="277" spans="1:5" ht="16.5" thickTop="1" thickBot="1" x14ac:dyDescent="0.3">
      <c r="A277" s="14">
        <v>219</v>
      </c>
      <c r="B277" s="11" t="s">
        <v>606</v>
      </c>
      <c r="C277" s="12">
        <v>31618467838</v>
      </c>
      <c r="D277" s="12">
        <v>47219646850</v>
      </c>
      <c r="E277" s="13">
        <v>0.49340000000000001</v>
      </c>
    </row>
    <row r="278" spans="1:5" ht="16.5" thickTop="1" thickBot="1" x14ac:dyDescent="0.3">
      <c r="A278" s="14">
        <v>220</v>
      </c>
      <c r="B278" s="11" t="s">
        <v>607</v>
      </c>
      <c r="C278" s="12">
        <v>15138100000</v>
      </c>
      <c r="D278" s="12">
        <v>17430200000</v>
      </c>
      <c r="E278" s="13">
        <v>0.15140000000000001</v>
      </c>
    </row>
    <row r="279" spans="1:5" ht="16.5" thickTop="1" thickBot="1" x14ac:dyDescent="0.3">
      <c r="A279" s="14">
        <v>221</v>
      </c>
      <c r="B279" s="11" t="s">
        <v>32</v>
      </c>
      <c r="C279" s="12">
        <v>104713550000</v>
      </c>
      <c r="D279" s="12">
        <v>117279500000</v>
      </c>
      <c r="E279" s="13">
        <v>0.12</v>
      </c>
    </row>
    <row r="280" spans="1:5" ht="16.5" thickTop="1" thickBot="1" x14ac:dyDescent="0.3">
      <c r="A280" s="9" t="s">
        <v>347</v>
      </c>
      <c r="B280" s="108" t="s">
        <v>608</v>
      </c>
      <c r="C280" s="109"/>
      <c r="D280" s="109"/>
      <c r="E280" s="109"/>
    </row>
    <row r="281" spans="1:5" ht="16.5" thickTop="1" thickBot="1" x14ac:dyDescent="0.3">
      <c r="A281" s="14">
        <v>222</v>
      </c>
      <c r="B281" s="11" t="s">
        <v>609</v>
      </c>
      <c r="C281" s="12">
        <v>85067000000</v>
      </c>
      <c r="D281" s="12">
        <v>135658840500</v>
      </c>
      <c r="E281" s="13">
        <v>0.59470000000000001</v>
      </c>
    </row>
    <row r="282" spans="1:5" ht="16.5" thickTop="1" thickBot="1" x14ac:dyDescent="0.3">
      <c r="A282" s="14">
        <v>223</v>
      </c>
      <c r="B282" s="11" t="s">
        <v>610</v>
      </c>
      <c r="C282" s="12">
        <v>14566480000</v>
      </c>
      <c r="D282" s="12">
        <v>25000000000</v>
      </c>
      <c r="E282" s="13">
        <v>0.71630000000000005</v>
      </c>
    </row>
    <row r="283" spans="1:5" ht="16.5" thickTop="1" thickBot="1" x14ac:dyDescent="0.3">
      <c r="A283" s="14">
        <v>224</v>
      </c>
      <c r="B283" s="11" t="s">
        <v>611</v>
      </c>
      <c r="C283" s="12">
        <v>12500118500</v>
      </c>
      <c r="D283" s="12">
        <v>17139618500</v>
      </c>
      <c r="E283" s="13">
        <v>0.37119999999999997</v>
      </c>
    </row>
    <row r="284" spans="1:5" ht="16.5" thickTop="1" thickBot="1" x14ac:dyDescent="0.3">
      <c r="A284" s="14">
        <v>225</v>
      </c>
      <c r="B284" s="11" t="s">
        <v>612</v>
      </c>
      <c r="C284" s="12">
        <v>30984500000</v>
      </c>
      <c r="D284" s="12">
        <v>51745000000</v>
      </c>
      <c r="E284" s="13">
        <v>0.67</v>
      </c>
    </row>
    <row r="285" spans="1:5" ht="16.5" thickTop="1" thickBot="1" x14ac:dyDescent="0.3">
      <c r="A285" s="14">
        <v>226</v>
      </c>
      <c r="B285" s="11" t="s">
        <v>613</v>
      </c>
      <c r="C285" s="12">
        <v>42737527956</v>
      </c>
      <c r="D285" s="12">
        <v>47398436220</v>
      </c>
      <c r="E285" s="13">
        <v>0.1091</v>
      </c>
    </row>
    <row r="286" spans="1:5" ht="16.5" thickTop="1" thickBot="1" x14ac:dyDescent="0.3">
      <c r="A286" s="14">
        <v>227</v>
      </c>
      <c r="B286" s="11" t="s">
        <v>614</v>
      </c>
      <c r="C286" s="12">
        <v>7200812554</v>
      </c>
      <c r="D286" s="12">
        <v>13359466658</v>
      </c>
      <c r="E286" s="13">
        <v>0.85529999999999995</v>
      </c>
    </row>
    <row r="287" spans="1:5" ht="16.5" thickTop="1" thickBot="1" x14ac:dyDescent="0.3">
      <c r="A287" s="14">
        <v>228</v>
      </c>
      <c r="B287" s="11" t="s">
        <v>615</v>
      </c>
      <c r="C287" s="12">
        <v>13067948908</v>
      </c>
      <c r="D287" s="12">
        <v>16033460508</v>
      </c>
      <c r="E287" s="13">
        <v>0.22689999999999999</v>
      </c>
    </row>
    <row r="288" spans="1:5" ht="16.5" thickTop="1" thickBot="1" x14ac:dyDescent="0.3">
      <c r="A288" s="14">
        <v>229</v>
      </c>
      <c r="B288" s="11" t="s">
        <v>616</v>
      </c>
      <c r="C288" s="12">
        <v>26557553880</v>
      </c>
      <c r="D288" s="12">
        <v>30134251880</v>
      </c>
      <c r="E288" s="13">
        <v>0.13469999999999999</v>
      </c>
    </row>
    <row r="289" spans="1:5" ht="16.5" thickTop="1" thickBot="1" x14ac:dyDescent="0.3">
      <c r="A289" s="14">
        <v>230</v>
      </c>
      <c r="B289" s="11" t="s">
        <v>617</v>
      </c>
      <c r="C289" s="12">
        <v>81232544669.050003</v>
      </c>
      <c r="D289" s="12">
        <v>109532380200</v>
      </c>
      <c r="E289" s="13">
        <v>0.34839999999999999</v>
      </c>
    </row>
    <row r="290" spans="1:5" ht="16.5" thickTop="1" thickBot="1" x14ac:dyDescent="0.3">
      <c r="A290" s="9" t="s">
        <v>348</v>
      </c>
      <c r="B290" s="108" t="s">
        <v>618</v>
      </c>
      <c r="C290" s="109"/>
      <c r="D290" s="109"/>
      <c r="E290" s="109"/>
    </row>
    <row r="291" spans="1:5" ht="16.5" thickTop="1" thickBot="1" x14ac:dyDescent="0.3">
      <c r="A291" s="14">
        <v>231</v>
      </c>
      <c r="B291" s="11" t="s">
        <v>619</v>
      </c>
      <c r="C291" s="12">
        <v>23311175000</v>
      </c>
      <c r="D291" s="12">
        <v>63139619955</v>
      </c>
      <c r="E291" s="13">
        <v>1.7085999999999999</v>
      </c>
    </row>
    <row r="292" spans="1:5" ht="16.5" thickTop="1" thickBot="1" x14ac:dyDescent="0.3">
      <c r="A292" s="14">
        <v>232</v>
      </c>
      <c r="B292" s="11" t="s">
        <v>620</v>
      </c>
      <c r="C292" s="12">
        <v>65052429700</v>
      </c>
      <c r="D292" s="12">
        <v>75380199893</v>
      </c>
      <c r="E292" s="13">
        <v>0.1588</v>
      </c>
    </row>
    <row r="293" spans="1:5" ht="16.5" thickTop="1" thickBot="1" x14ac:dyDescent="0.3">
      <c r="A293" s="14">
        <v>233</v>
      </c>
      <c r="B293" s="11" t="s">
        <v>621</v>
      </c>
      <c r="C293" s="12">
        <v>157297699741</v>
      </c>
      <c r="D293" s="12">
        <v>178446975241</v>
      </c>
      <c r="E293" s="13">
        <v>0.13450000000000001</v>
      </c>
    </row>
    <row r="294" spans="1:5" ht="16.5" thickTop="1" thickBot="1" x14ac:dyDescent="0.3">
      <c r="A294" s="14">
        <v>234</v>
      </c>
      <c r="B294" s="11" t="s">
        <v>622</v>
      </c>
      <c r="C294" s="12">
        <v>29337000000</v>
      </c>
      <c r="D294" s="12">
        <v>32350000000</v>
      </c>
      <c r="E294" s="13">
        <v>0.1027</v>
      </c>
    </row>
    <row r="295" spans="1:5" ht="16.5" thickTop="1" thickBot="1" x14ac:dyDescent="0.3">
      <c r="A295" s="14">
        <v>235</v>
      </c>
      <c r="B295" s="11" t="s">
        <v>623</v>
      </c>
      <c r="C295" s="12">
        <v>38253873400</v>
      </c>
      <c r="D295" s="12">
        <v>51236615030</v>
      </c>
      <c r="E295" s="13">
        <v>0.33939999999999998</v>
      </c>
    </row>
    <row r="296" spans="1:5" ht="16.5" thickTop="1" thickBot="1" x14ac:dyDescent="0.3">
      <c r="A296" s="14">
        <v>236</v>
      </c>
      <c r="B296" s="11" t="s">
        <v>624</v>
      </c>
      <c r="C296" s="12">
        <v>26724036000</v>
      </c>
      <c r="D296" s="12">
        <v>30080000000</v>
      </c>
      <c r="E296" s="13">
        <v>0.12559999999999999</v>
      </c>
    </row>
    <row r="297" spans="1:5" ht="16.5" thickTop="1" thickBot="1" x14ac:dyDescent="0.3">
      <c r="A297" s="14">
        <v>237</v>
      </c>
      <c r="B297" s="11" t="s">
        <v>625</v>
      </c>
      <c r="C297" s="12">
        <v>11092200000</v>
      </c>
      <c r="D297" s="12">
        <v>12808931000</v>
      </c>
      <c r="E297" s="13">
        <v>0.15479999999999999</v>
      </c>
    </row>
    <row r="298" spans="1:5" ht="16.5" thickTop="1" thickBot="1" x14ac:dyDescent="0.3">
      <c r="A298" s="14">
        <v>238</v>
      </c>
      <c r="B298" s="11" t="s">
        <v>626</v>
      </c>
      <c r="C298" s="12">
        <v>43185680000</v>
      </c>
      <c r="D298" s="12">
        <v>49865136000</v>
      </c>
      <c r="E298" s="13">
        <v>0.1547</v>
      </c>
    </row>
    <row r="299" spans="1:5" ht="16.5" thickTop="1" thickBot="1" x14ac:dyDescent="0.3">
      <c r="A299" s="14">
        <v>239</v>
      </c>
      <c r="B299" s="11" t="s">
        <v>627</v>
      </c>
      <c r="C299" s="12">
        <v>26414951200</v>
      </c>
      <c r="D299" s="12">
        <v>53283500000</v>
      </c>
      <c r="E299" s="13">
        <v>1.0172000000000001</v>
      </c>
    </row>
    <row r="300" spans="1:5" ht="16.5" thickTop="1" thickBot="1" x14ac:dyDescent="0.3">
      <c r="A300" s="14">
        <v>240</v>
      </c>
      <c r="B300" s="11" t="s">
        <v>363</v>
      </c>
      <c r="C300" s="12">
        <v>1448221234000</v>
      </c>
      <c r="D300" s="12">
        <v>1578600132000</v>
      </c>
      <c r="E300" s="13">
        <v>0.09</v>
      </c>
    </row>
    <row r="301" spans="1:5" ht="16.5" thickTop="1" thickBot="1" x14ac:dyDescent="0.3">
      <c r="A301" s="14">
        <v>241</v>
      </c>
      <c r="B301" s="11" t="s">
        <v>365</v>
      </c>
      <c r="C301" s="12">
        <v>35561888150</v>
      </c>
      <c r="D301" s="12">
        <v>49215010065</v>
      </c>
      <c r="E301" s="13">
        <v>0.38390000000000002</v>
      </c>
    </row>
    <row r="302" spans="1:5" ht="16.5" thickTop="1" thickBot="1" x14ac:dyDescent="0.3">
      <c r="A302" s="9" t="s">
        <v>349</v>
      </c>
      <c r="B302" s="108" t="s">
        <v>628</v>
      </c>
      <c r="C302" s="109"/>
      <c r="D302" s="109"/>
      <c r="E302" s="109"/>
    </row>
    <row r="303" spans="1:5" ht="16.5" thickTop="1" thickBot="1" x14ac:dyDescent="0.3">
      <c r="A303" s="14">
        <v>242</v>
      </c>
      <c r="B303" s="11" t="s">
        <v>629</v>
      </c>
      <c r="C303" s="12">
        <v>15789919325</v>
      </c>
      <c r="D303" s="12">
        <v>29923146286</v>
      </c>
      <c r="E303" s="13">
        <v>0.89510000000000001</v>
      </c>
    </row>
    <row r="304" spans="1:5" ht="16.5" thickTop="1" thickBot="1" x14ac:dyDescent="0.3">
      <c r="A304" s="14">
        <v>243</v>
      </c>
      <c r="B304" s="11" t="s">
        <v>630</v>
      </c>
      <c r="C304" s="12">
        <v>10198930000</v>
      </c>
      <c r="D304" s="12">
        <v>11590000000</v>
      </c>
      <c r="E304" s="13">
        <v>0.13639999999999999</v>
      </c>
    </row>
    <row r="305" spans="1:5" ht="16.5" thickTop="1" thickBot="1" x14ac:dyDescent="0.3">
      <c r="A305" s="14">
        <v>244</v>
      </c>
      <c r="B305" s="11" t="s">
        <v>631</v>
      </c>
      <c r="C305" s="12">
        <v>4431500000</v>
      </c>
      <c r="D305" s="12">
        <v>8327568000</v>
      </c>
      <c r="E305" s="13">
        <v>0.87919999999999998</v>
      </c>
    </row>
    <row r="306" spans="1:5" ht="16.5" thickTop="1" thickBot="1" x14ac:dyDescent="0.3">
      <c r="A306" s="14">
        <v>245</v>
      </c>
      <c r="B306" s="11" t="s">
        <v>632</v>
      </c>
      <c r="C306" s="12">
        <v>9263966512</v>
      </c>
      <c r="D306" s="12">
        <v>12048480862</v>
      </c>
      <c r="E306" s="13">
        <v>0.30059999999999998</v>
      </c>
    </row>
    <row r="307" spans="1:5" ht="16.5" thickTop="1" thickBot="1" x14ac:dyDescent="0.3">
      <c r="A307" s="14">
        <v>246</v>
      </c>
      <c r="B307" s="11" t="s">
        <v>633</v>
      </c>
      <c r="C307" s="12">
        <v>6915864000</v>
      </c>
      <c r="D307" s="12">
        <v>40120542556</v>
      </c>
      <c r="E307" s="13">
        <v>4.8011999999999997</v>
      </c>
    </row>
    <row r="308" spans="1:5" ht="16.5" thickTop="1" thickBot="1" x14ac:dyDescent="0.3">
      <c r="A308" s="14">
        <v>247</v>
      </c>
      <c r="B308" s="11" t="s">
        <v>634</v>
      </c>
      <c r="C308" s="12">
        <v>23426750000</v>
      </c>
      <c r="D308" s="12">
        <v>37542322045</v>
      </c>
      <c r="E308" s="13">
        <v>0.60250000000000004</v>
      </c>
    </row>
    <row r="309" spans="1:5" ht="16.5" thickTop="1" thickBot="1" x14ac:dyDescent="0.3">
      <c r="A309" s="14">
        <v>248</v>
      </c>
      <c r="B309" s="11" t="s">
        <v>635</v>
      </c>
      <c r="C309" s="12">
        <v>2443250000</v>
      </c>
      <c r="D309" s="12">
        <v>2645250000</v>
      </c>
      <c r="E309" s="13">
        <v>8.2699999999999996E-2</v>
      </c>
    </row>
    <row r="310" spans="1:5" ht="16.5" thickTop="1" thickBot="1" x14ac:dyDescent="0.3">
      <c r="A310" s="14">
        <v>249</v>
      </c>
      <c r="B310" s="11" t="s">
        <v>636</v>
      </c>
      <c r="C310" s="12">
        <v>4165258789</v>
      </c>
      <c r="D310" s="12">
        <v>8525100751</v>
      </c>
      <c r="E310" s="13">
        <v>1.0467</v>
      </c>
    </row>
    <row r="311" spans="1:5" ht="16.5" thickTop="1" thickBot="1" x14ac:dyDescent="0.3">
      <c r="A311" s="9" t="s">
        <v>356</v>
      </c>
      <c r="B311" s="108" t="s">
        <v>637</v>
      </c>
      <c r="C311" s="109"/>
      <c r="D311" s="109"/>
      <c r="E311" s="109"/>
    </row>
    <row r="312" spans="1:5" ht="16.5" thickTop="1" thickBot="1" x14ac:dyDescent="0.3">
      <c r="A312" s="14">
        <v>250</v>
      </c>
      <c r="B312" s="11" t="s">
        <v>638</v>
      </c>
      <c r="C312" s="12">
        <v>50065544367.540001</v>
      </c>
      <c r="D312" s="12">
        <v>71302979702.289993</v>
      </c>
      <c r="E312" s="13">
        <v>0.42420000000000002</v>
      </c>
    </row>
    <row r="313" spans="1:5" ht="16.5" thickTop="1" thickBot="1" x14ac:dyDescent="0.3">
      <c r="A313" s="14">
        <v>251</v>
      </c>
      <c r="B313" s="11" t="s">
        <v>639</v>
      </c>
      <c r="C313" s="12">
        <v>844783242568.81006</v>
      </c>
      <c r="D313" s="12">
        <v>1002848814108.02</v>
      </c>
      <c r="E313" s="13">
        <v>0.18709999999999999</v>
      </c>
    </row>
    <row r="314" spans="1:5" ht="16.5" thickTop="1" thickBot="1" x14ac:dyDescent="0.3">
      <c r="A314" s="14">
        <v>252</v>
      </c>
      <c r="B314" s="11" t="s">
        <v>640</v>
      </c>
      <c r="C314" s="12">
        <v>85250005746.639999</v>
      </c>
      <c r="D314" s="12">
        <v>131087700133</v>
      </c>
      <c r="E314" s="13">
        <v>0.53769999999999996</v>
      </c>
    </row>
    <row r="315" spans="1:5" ht="16.5" thickTop="1" thickBot="1" x14ac:dyDescent="0.3">
      <c r="A315" s="14">
        <v>253</v>
      </c>
      <c r="B315" s="11" t="s">
        <v>641</v>
      </c>
      <c r="C315" s="12">
        <v>124402877500</v>
      </c>
      <c r="D315" s="12">
        <v>174567227000</v>
      </c>
      <c r="E315" s="13">
        <v>0.4032</v>
      </c>
    </row>
    <row r="316" spans="1:5" ht="16.5" thickTop="1" thickBot="1" x14ac:dyDescent="0.3">
      <c r="A316" s="14">
        <v>254</v>
      </c>
      <c r="B316" s="11" t="s">
        <v>642</v>
      </c>
      <c r="C316" s="12">
        <v>688622380000</v>
      </c>
      <c r="D316" s="12">
        <v>763822204000</v>
      </c>
      <c r="E316" s="13">
        <v>0.10920000000000001</v>
      </c>
    </row>
    <row r="317" spans="1:5" ht="16.5" thickTop="1" thickBot="1" x14ac:dyDescent="0.3">
      <c r="A317" s="9" t="s">
        <v>366</v>
      </c>
      <c r="B317" s="108" t="s">
        <v>643</v>
      </c>
      <c r="C317" s="109"/>
      <c r="D317" s="109"/>
      <c r="E317" s="109"/>
    </row>
    <row r="318" spans="1:5" ht="16.5" thickTop="1" thickBot="1" x14ac:dyDescent="0.3">
      <c r="A318" s="14">
        <v>255</v>
      </c>
      <c r="B318" s="11" t="s">
        <v>644</v>
      </c>
      <c r="C318" s="12">
        <v>41002955144</v>
      </c>
      <c r="D318" s="12">
        <v>48089188130</v>
      </c>
      <c r="E318" s="13">
        <v>0.17280000000000001</v>
      </c>
    </row>
    <row r="319" spans="1:5" ht="16.5" thickTop="1" thickBot="1" x14ac:dyDescent="0.3">
      <c r="A319" s="14">
        <v>256</v>
      </c>
      <c r="B319" s="11" t="s">
        <v>645</v>
      </c>
      <c r="C319" s="12">
        <v>14057720564</v>
      </c>
      <c r="D319" s="12">
        <v>15259340564</v>
      </c>
      <c r="E319" s="13">
        <v>8.5500000000000007E-2</v>
      </c>
    </row>
    <row r="320" spans="1:5" ht="16.5" thickTop="1" thickBot="1" x14ac:dyDescent="0.3">
      <c r="A320" s="14">
        <v>257</v>
      </c>
      <c r="B320" s="11" t="s">
        <v>646</v>
      </c>
      <c r="C320" s="12">
        <v>125887370300.07001</v>
      </c>
      <c r="D320" s="12">
        <v>150026886504.92001</v>
      </c>
      <c r="E320" s="13">
        <v>0.1918</v>
      </c>
    </row>
    <row r="321" spans="1:5" ht="16.5" thickTop="1" thickBot="1" x14ac:dyDescent="0.3">
      <c r="A321" s="14">
        <v>258</v>
      </c>
      <c r="B321" s="11" t="s">
        <v>647</v>
      </c>
      <c r="C321" s="12">
        <v>28389000000</v>
      </c>
      <c r="D321" s="12">
        <v>34048000000</v>
      </c>
      <c r="E321" s="13">
        <v>0.1993</v>
      </c>
    </row>
    <row r="322" spans="1:5" ht="16.5" thickTop="1" thickBot="1" x14ac:dyDescent="0.3">
      <c r="A322" s="14">
        <v>259</v>
      </c>
      <c r="B322" s="11" t="s">
        <v>648</v>
      </c>
      <c r="C322" s="12">
        <v>96768462000</v>
      </c>
      <c r="D322" s="12">
        <v>106271462000</v>
      </c>
      <c r="E322" s="13">
        <v>9.8199999999999996E-2</v>
      </c>
    </row>
    <row r="323" spans="1:5" ht="16.5" thickTop="1" thickBot="1" x14ac:dyDescent="0.3">
      <c r="A323" s="14">
        <v>260</v>
      </c>
      <c r="B323" s="11" t="s">
        <v>382</v>
      </c>
      <c r="C323" s="12">
        <v>33240866550</v>
      </c>
      <c r="D323" s="12">
        <v>43087422240</v>
      </c>
      <c r="E323" s="13">
        <v>0.29620000000000002</v>
      </c>
    </row>
    <row r="324" spans="1:5" ht="16.5" thickTop="1" thickBot="1" x14ac:dyDescent="0.3">
      <c r="A324" s="14">
        <v>261</v>
      </c>
      <c r="B324" s="11" t="s">
        <v>383</v>
      </c>
      <c r="C324" s="12">
        <v>178541000000</v>
      </c>
      <c r="D324" s="12">
        <v>215182500000</v>
      </c>
      <c r="E324" s="13">
        <v>0.20519999999999999</v>
      </c>
    </row>
    <row r="325" spans="1:5" ht="16.5" thickTop="1" thickBot="1" x14ac:dyDescent="0.3">
      <c r="A325" s="9" t="s">
        <v>374</v>
      </c>
      <c r="B325" s="108" t="s">
        <v>649</v>
      </c>
      <c r="C325" s="109"/>
      <c r="D325" s="109"/>
      <c r="E325" s="109"/>
    </row>
    <row r="326" spans="1:5" ht="16.5" thickTop="1" thickBot="1" x14ac:dyDescent="0.3">
      <c r="A326" s="14">
        <v>262</v>
      </c>
      <c r="B326" s="11" t="s">
        <v>650</v>
      </c>
      <c r="C326" s="12">
        <v>36726510000</v>
      </c>
      <c r="D326" s="12">
        <v>46972176500</v>
      </c>
      <c r="E326" s="13">
        <v>0.27900000000000003</v>
      </c>
    </row>
    <row r="327" spans="1:5" ht="16.5" thickTop="1" thickBot="1" x14ac:dyDescent="0.3">
      <c r="A327" s="14">
        <v>263</v>
      </c>
      <c r="B327" s="11" t="s">
        <v>651</v>
      </c>
      <c r="C327" s="12">
        <v>26453516749</v>
      </c>
      <c r="D327" s="12">
        <v>37166956519</v>
      </c>
      <c r="E327" s="13">
        <v>0.40500000000000003</v>
      </c>
    </row>
    <row r="328" spans="1:5" ht="16.5" thickTop="1" thickBot="1" x14ac:dyDescent="0.3">
      <c r="A328" s="14">
        <v>264</v>
      </c>
      <c r="B328" s="11" t="s">
        <v>652</v>
      </c>
      <c r="C328" s="12">
        <v>33164761870</v>
      </c>
      <c r="D328" s="12">
        <v>40474493000</v>
      </c>
      <c r="E328" s="13">
        <v>0.22040000000000001</v>
      </c>
    </row>
    <row r="329" spans="1:5" ht="16.5" thickTop="1" thickBot="1" x14ac:dyDescent="0.3">
      <c r="A329" s="14">
        <v>265</v>
      </c>
      <c r="B329" s="11" t="s">
        <v>653</v>
      </c>
      <c r="C329" s="12">
        <v>46357788300</v>
      </c>
      <c r="D329" s="12">
        <v>50251628780</v>
      </c>
      <c r="E329" s="13">
        <v>8.4000000000000005E-2</v>
      </c>
    </row>
    <row r="330" spans="1:5" ht="16.5" thickTop="1" thickBot="1" x14ac:dyDescent="0.3">
      <c r="A330" s="14">
        <v>266</v>
      </c>
      <c r="B330" s="11" t="s">
        <v>654</v>
      </c>
      <c r="C330" s="12">
        <v>25196867554</v>
      </c>
      <c r="D330" s="12">
        <v>33716217554</v>
      </c>
      <c r="E330" s="13">
        <v>0.33810000000000001</v>
      </c>
    </row>
    <row r="331" spans="1:5" ht="16.5" thickTop="1" thickBot="1" x14ac:dyDescent="0.3">
      <c r="A331" s="14">
        <v>267</v>
      </c>
      <c r="B331" s="11" t="s">
        <v>655</v>
      </c>
      <c r="C331" s="12">
        <v>31563091208</v>
      </c>
      <c r="D331" s="12">
        <v>57982480557</v>
      </c>
      <c r="E331" s="13">
        <v>0.83699999999999997</v>
      </c>
    </row>
    <row r="332" spans="1:5" ht="16.5" thickTop="1" thickBot="1" x14ac:dyDescent="0.3">
      <c r="A332" s="14">
        <v>268</v>
      </c>
      <c r="B332" s="11" t="s">
        <v>656</v>
      </c>
      <c r="C332" s="12">
        <v>136977271100</v>
      </c>
      <c r="D332" s="12">
        <v>201916122814</v>
      </c>
      <c r="E332" s="13">
        <v>0.47410000000000002</v>
      </c>
    </row>
    <row r="333" spans="1:5" ht="16.5" thickTop="1" thickBot="1" x14ac:dyDescent="0.3">
      <c r="A333" s="14">
        <v>269</v>
      </c>
      <c r="B333" s="11" t="s">
        <v>657</v>
      </c>
      <c r="C333" s="12">
        <v>24898033692</v>
      </c>
      <c r="D333" s="12">
        <v>37389927711</v>
      </c>
      <c r="E333" s="13">
        <v>0.50170000000000003</v>
      </c>
    </row>
    <row r="334" spans="1:5" ht="16.5" thickTop="1" thickBot="1" x14ac:dyDescent="0.3">
      <c r="A334" s="14">
        <v>270</v>
      </c>
      <c r="B334" s="11" t="s">
        <v>658</v>
      </c>
      <c r="C334" s="12">
        <v>8441213700</v>
      </c>
      <c r="D334" s="12">
        <v>10108722700</v>
      </c>
      <c r="E334" s="13">
        <v>0.19750000000000001</v>
      </c>
    </row>
    <row r="335" spans="1:5" ht="16.5" thickTop="1" thickBot="1" x14ac:dyDescent="0.3">
      <c r="A335" s="14">
        <v>271</v>
      </c>
      <c r="B335" s="11" t="s">
        <v>659</v>
      </c>
      <c r="C335" s="12">
        <v>12382498943</v>
      </c>
      <c r="D335" s="12">
        <v>15297065463</v>
      </c>
      <c r="E335" s="13">
        <v>0.2354</v>
      </c>
    </row>
    <row r="336" spans="1:5" ht="16.5" thickTop="1" thickBot="1" x14ac:dyDescent="0.3">
      <c r="A336" s="14">
        <v>272</v>
      </c>
      <c r="B336" s="11" t="s">
        <v>660</v>
      </c>
      <c r="C336" s="12">
        <v>13338674189</v>
      </c>
      <c r="D336" s="12">
        <v>16385083552</v>
      </c>
      <c r="E336" s="13">
        <v>0.22839999999999999</v>
      </c>
    </row>
    <row r="337" spans="1:5" ht="16.5" thickTop="1" thickBot="1" x14ac:dyDescent="0.3">
      <c r="A337" s="14">
        <v>273</v>
      </c>
      <c r="B337" s="11" t="s">
        <v>661</v>
      </c>
      <c r="C337" s="12">
        <v>5412154848</v>
      </c>
      <c r="D337" s="12">
        <v>6720555580</v>
      </c>
      <c r="E337" s="13">
        <v>0.24179999999999999</v>
      </c>
    </row>
    <row r="338" spans="1:5" ht="16.5" thickTop="1" thickBot="1" x14ac:dyDescent="0.3">
      <c r="A338" s="9" t="s">
        <v>380</v>
      </c>
      <c r="B338" s="108" t="s">
        <v>662</v>
      </c>
      <c r="C338" s="109"/>
      <c r="D338" s="109"/>
      <c r="E338" s="109"/>
    </row>
    <row r="339" spans="1:5" ht="16.5" thickTop="1" thickBot="1" x14ac:dyDescent="0.3">
      <c r="A339" s="14">
        <v>274</v>
      </c>
      <c r="B339" s="11" t="s">
        <v>663</v>
      </c>
      <c r="C339" s="12">
        <v>7978460000</v>
      </c>
      <c r="D339" s="12">
        <v>10100400000</v>
      </c>
      <c r="E339" s="13">
        <v>0.26600000000000001</v>
      </c>
    </row>
    <row r="340" spans="1:5" ht="16.5" thickTop="1" thickBot="1" x14ac:dyDescent="0.3">
      <c r="A340" s="14">
        <v>275</v>
      </c>
      <c r="B340" s="11" t="s">
        <v>664</v>
      </c>
      <c r="C340" s="12">
        <v>15998148000</v>
      </c>
      <c r="D340" s="12">
        <v>52996468228.099998</v>
      </c>
      <c r="E340" s="13">
        <v>2.3127</v>
      </c>
    </row>
    <row r="341" spans="1:5" ht="16.5" thickTop="1" thickBot="1" x14ac:dyDescent="0.3">
      <c r="A341" s="14">
        <v>276</v>
      </c>
      <c r="B341" s="11" t="s">
        <v>665</v>
      </c>
      <c r="C341" s="12">
        <v>21017146000</v>
      </c>
      <c r="D341" s="12">
        <v>26227710000</v>
      </c>
      <c r="E341" s="13">
        <v>0.24790000000000001</v>
      </c>
    </row>
    <row r="342" spans="1:5" ht="16.5" thickTop="1" thickBot="1" x14ac:dyDescent="0.3">
      <c r="A342" s="9" t="s">
        <v>384</v>
      </c>
      <c r="B342" s="108" t="s">
        <v>666</v>
      </c>
      <c r="C342" s="109"/>
      <c r="D342" s="109"/>
      <c r="E342" s="109"/>
    </row>
    <row r="343" spans="1:5" ht="16.5" thickTop="1" thickBot="1" x14ac:dyDescent="0.3">
      <c r="A343" s="14">
        <v>277</v>
      </c>
      <c r="B343" s="11" t="s">
        <v>667</v>
      </c>
      <c r="C343" s="12">
        <v>53081500000</v>
      </c>
      <c r="D343" s="12">
        <v>71084500000</v>
      </c>
      <c r="E343" s="13">
        <v>0.3392</v>
      </c>
    </row>
    <row r="344" spans="1:5" ht="16.5" thickTop="1" thickBot="1" x14ac:dyDescent="0.3">
      <c r="A344" s="14">
        <v>278</v>
      </c>
      <c r="B344" s="11" t="s">
        <v>668</v>
      </c>
      <c r="C344" s="12">
        <v>14379500000</v>
      </c>
      <c r="D344" s="12">
        <v>45659949701</v>
      </c>
      <c r="E344" s="13">
        <v>2.1753999999999998</v>
      </c>
    </row>
    <row r="345" spans="1:5" ht="16.5" thickTop="1" thickBot="1" x14ac:dyDescent="0.3">
      <c r="A345" s="14">
        <v>279</v>
      </c>
      <c r="B345" s="11" t="s">
        <v>669</v>
      </c>
      <c r="C345" s="12">
        <v>8115415000</v>
      </c>
      <c r="D345" s="12">
        <v>11822139919</v>
      </c>
      <c r="E345" s="13">
        <v>0.45679999999999998</v>
      </c>
    </row>
    <row r="346" spans="1:5" ht="16.5" thickTop="1" thickBot="1" x14ac:dyDescent="0.3">
      <c r="A346" s="14">
        <v>280</v>
      </c>
      <c r="B346" s="11" t="s">
        <v>670</v>
      </c>
      <c r="C346" s="12">
        <v>32521354068.610001</v>
      </c>
      <c r="D346" s="12">
        <v>72332866772.610001</v>
      </c>
      <c r="E346" s="13">
        <v>1.2242</v>
      </c>
    </row>
    <row r="347" spans="1:5" ht="16.5" thickTop="1" thickBot="1" x14ac:dyDescent="0.3">
      <c r="A347" s="14">
        <v>281</v>
      </c>
      <c r="B347" s="11" t="s">
        <v>671</v>
      </c>
      <c r="C347" s="12">
        <v>29592170794.990002</v>
      </c>
      <c r="D347" s="12">
        <v>50494381000</v>
      </c>
      <c r="E347" s="13">
        <v>0.70630000000000004</v>
      </c>
    </row>
    <row r="348" spans="1:5" ht="16.5" thickTop="1" thickBot="1" x14ac:dyDescent="0.3">
      <c r="A348" s="9" t="s">
        <v>391</v>
      </c>
      <c r="B348" s="108" t="s">
        <v>672</v>
      </c>
      <c r="C348" s="109"/>
      <c r="D348" s="109"/>
      <c r="E348" s="109"/>
    </row>
    <row r="349" spans="1:5" ht="16.5" thickTop="1" thickBot="1" x14ac:dyDescent="0.3">
      <c r="A349" s="15">
        <v>282</v>
      </c>
      <c r="B349" s="16" t="s">
        <v>673</v>
      </c>
      <c r="C349" s="12">
        <v>8362121300</v>
      </c>
      <c r="D349" s="12">
        <v>11845630701</v>
      </c>
      <c r="E349" s="13">
        <v>0.41660000000000003</v>
      </c>
    </row>
    <row r="350" spans="1:5" ht="16.5" thickTop="1" thickBot="1" x14ac:dyDescent="0.3">
      <c r="A350" s="14">
        <v>283</v>
      </c>
      <c r="B350" s="11" t="s">
        <v>674</v>
      </c>
      <c r="C350" s="12">
        <v>6576650000</v>
      </c>
      <c r="D350" s="12">
        <v>11118110080</v>
      </c>
      <c r="E350" s="13">
        <v>0.6905</v>
      </c>
    </row>
    <row r="351" spans="1:5" ht="16.5" thickTop="1" thickBot="1" x14ac:dyDescent="0.3">
      <c r="A351" s="14">
        <v>284</v>
      </c>
      <c r="B351" s="11" t="s">
        <v>675</v>
      </c>
      <c r="C351" s="12">
        <v>2502950000</v>
      </c>
      <c r="D351" s="12">
        <v>6500000000</v>
      </c>
      <c r="E351" s="13">
        <v>1.5969</v>
      </c>
    </row>
    <row r="352" spans="1:5" ht="16.5" thickTop="1" thickBot="1" x14ac:dyDescent="0.3">
      <c r="A352" s="14">
        <v>285</v>
      </c>
      <c r="B352" s="11" t="s">
        <v>676</v>
      </c>
      <c r="C352" s="12">
        <v>74716858253</v>
      </c>
      <c r="D352" s="12">
        <v>119595916653</v>
      </c>
      <c r="E352" s="13">
        <v>0.60070000000000001</v>
      </c>
    </row>
    <row r="353" spans="1:5" ht="16.5" thickTop="1" thickBot="1" x14ac:dyDescent="0.3">
      <c r="A353" s="14">
        <v>286</v>
      </c>
      <c r="B353" s="11" t="s">
        <v>677</v>
      </c>
      <c r="C353" s="12">
        <v>21313000000</v>
      </c>
      <c r="D353" s="12">
        <v>24144860000</v>
      </c>
      <c r="E353" s="13">
        <v>0.13289999999999999</v>
      </c>
    </row>
    <row r="354" spans="1:5" ht="16.5" thickTop="1" thickBot="1" x14ac:dyDescent="0.3">
      <c r="A354" s="14">
        <v>287</v>
      </c>
      <c r="B354" s="11" t="s">
        <v>678</v>
      </c>
      <c r="C354" s="12">
        <v>7795000000</v>
      </c>
      <c r="D354" s="12">
        <v>8795000000</v>
      </c>
      <c r="E354" s="13">
        <v>0.1283</v>
      </c>
    </row>
    <row r="355" spans="1:5" ht="16.5" thickTop="1" thickBot="1" x14ac:dyDescent="0.3">
      <c r="A355" s="14">
        <v>288</v>
      </c>
      <c r="B355" s="11" t="s">
        <v>679</v>
      </c>
      <c r="C355" s="12">
        <v>35592522916</v>
      </c>
      <c r="D355" s="12">
        <v>50428967193.349998</v>
      </c>
      <c r="E355" s="13">
        <v>0.4168</v>
      </c>
    </row>
    <row r="356" spans="1:5" ht="16.5" thickTop="1" thickBot="1" x14ac:dyDescent="0.3">
      <c r="A356" s="14">
        <v>289</v>
      </c>
      <c r="B356" s="11" t="s">
        <v>680</v>
      </c>
      <c r="C356" s="12">
        <v>186174381000</v>
      </c>
      <c r="D356" s="12">
        <v>241441356000</v>
      </c>
      <c r="E356" s="13">
        <v>0.2969</v>
      </c>
    </row>
    <row r="357" spans="1:5" ht="16.5" thickTop="1" thickBot="1" x14ac:dyDescent="0.3">
      <c r="A357" s="14">
        <v>290</v>
      </c>
      <c r="B357" s="11" t="s">
        <v>681</v>
      </c>
      <c r="C357" s="12">
        <v>70000000</v>
      </c>
      <c r="D357" s="12">
        <v>846081446</v>
      </c>
      <c r="E357" s="13">
        <v>11.0869</v>
      </c>
    </row>
    <row r="358" spans="1:5" ht="16.5" thickTop="1" thickBot="1" x14ac:dyDescent="0.3">
      <c r="A358" s="14">
        <v>291</v>
      </c>
      <c r="B358" s="11" t="s">
        <v>682</v>
      </c>
      <c r="C358" s="12">
        <v>312227600</v>
      </c>
      <c r="D358" s="12">
        <v>1555495000</v>
      </c>
      <c r="E358" s="13">
        <v>3.9819</v>
      </c>
    </row>
    <row r="359" spans="1:5" ht="16.5" thickTop="1" thickBot="1" x14ac:dyDescent="0.3">
      <c r="A359" s="14">
        <v>292</v>
      </c>
      <c r="B359" s="11" t="s">
        <v>683</v>
      </c>
      <c r="C359" s="12">
        <v>3861550000</v>
      </c>
      <c r="D359" s="12">
        <v>4845550000</v>
      </c>
      <c r="E359" s="13">
        <v>0.25480000000000003</v>
      </c>
    </row>
    <row r="360" spans="1:5" ht="16.5" thickTop="1" thickBot="1" x14ac:dyDescent="0.3">
      <c r="A360" s="14">
        <v>293</v>
      </c>
      <c r="B360" s="11" t="s">
        <v>684</v>
      </c>
      <c r="C360" s="12">
        <v>4470000000</v>
      </c>
      <c r="D360" s="12">
        <v>7351733000</v>
      </c>
      <c r="E360" s="13">
        <v>0.64470000000000005</v>
      </c>
    </row>
    <row r="361" spans="1:5" ht="16.5" thickTop="1" thickBot="1" x14ac:dyDescent="0.3">
      <c r="A361" s="14">
        <v>294</v>
      </c>
      <c r="B361" s="11" t="s">
        <v>685</v>
      </c>
      <c r="C361" s="12">
        <v>2971000000</v>
      </c>
      <c r="D361" s="12">
        <v>5132777600</v>
      </c>
      <c r="E361" s="13">
        <v>0.72760000000000002</v>
      </c>
    </row>
    <row r="362" spans="1:5" ht="16.5" thickTop="1" thickBot="1" x14ac:dyDescent="0.3">
      <c r="A362" s="14">
        <v>295</v>
      </c>
      <c r="B362" s="11" t="s">
        <v>398</v>
      </c>
      <c r="C362" s="12">
        <v>188996929653</v>
      </c>
      <c r="D362" s="12">
        <v>209696749118</v>
      </c>
      <c r="E362" s="13">
        <v>0.1095</v>
      </c>
    </row>
    <row r="363" spans="1:5" ht="16.5" thickTop="1" thickBot="1" x14ac:dyDescent="0.3">
      <c r="A363" s="9" t="s">
        <v>393</v>
      </c>
      <c r="B363" s="108" t="s">
        <v>686</v>
      </c>
      <c r="C363" s="109"/>
      <c r="D363" s="109"/>
      <c r="E363" s="109"/>
    </row>
    <row r="364" spans="1:5" ht="16.5" thickTop="1" thickBot="1" x14ac:dyDescent="0.3">
      <c r="A364" s="14">
        <v>296</v>
      </c>
      <c r="B364" s="11" t="s">
        <v>687</v>
      </c>
      <c r="C364" s="12">
        <v>63771112917</v>
      </c>
      <c r="D364" s="12">
        <v>70558027010.419998</v>
      </c>
      <c r="E364" s="13">
        <v>0.10639999999999999</v>
      </c>
    </row>
    <row r="365" spans="1:5" ht="16.5" thickTop="1" thickBot="1" x14ac:dyDescent="0.3">
      <c r="A365" s="14">
        <v>297</v>
      </c>
      <c r="B365" s="11" t="s">
        <v>688</v>
      </c>
      <c r="C365" s="12">
        <v>2412500000</v>
      </c>
      <c r="D365" s="12">
        <v>5412500000</v>
      </c>
      <c r="E365" s="13">
        <v>1.2435</v>
      </c>
    </row>
    <row r="366" spans="1:5" ht="16.5" thickTop="1" thickBot="1" x14ac:dyDescent="0.3">
      <c r="A366" s="14">
        <v>298</v>
      </c>
      <c r="B366" s="11" t="s">
        <v>689</v>
      </c>
      <c r="C366" s="12">
        <v>9433832000</v>
      </c>
      <c r="D366" s="12">
        <v>13195960000</v>
      </c>
      <c r="E366" s="13">
        <v>0.39879999999999999</v>
      </c>
    </row>
    <row r="367" spans="1:5" ht="16.5" thickTop="1" thickBot="1" x14ac:dyDescent="0.3">
      <c r="A367" s="14">
        <v>299</v>
      </c>
      <c r="B367" s="11" t="s">
        <v>690</v>
      </c>
      <c r="C367" s="12">
        <v>20595000000</v>
      </c>
      <c r="D367" s="12">
        <v>30595000000</v>
      </c>
      <c r="E367" s="13">
        <v>0.48559999999999998</v>
      </c>
    </row>
    <row r="368" spans="1:5" ht="16.5" thickTop="1" thickBot="1" x14ac:dyDescent="0.3">
      <c r="A368" s="14">
        <v>300</v>
      </c>
      <c r="B368" s="11" t="s">
        <v>691</v>
      </c>
      <c r="C368" s="12">
        <v>11875200000</v>
      </c>
      <c r="D368" s="12">
        <v>18042000000</v>
      </c>
      <c r="E368" s="13">
        <v>0.51929999999999998</v>
      </c>
    </row>
    <row r="369" spans="1:5" ht="16.5" thickTop="1" thickBot="1" x14ac:dyDescent="0.3">
      <c r="A369" s="14">
        <v>301</v>
      </c>
      <c r="B369" s="11" t="s">
        <v>692</v>
      </c>
      <c r="C369" s="12">
        <v>76501000000</v>
      </c>
      <c r="D369" s="12">
        <v>168260118670</v>
      </c>
      <c r="E369" s="13">
        <v>1.1994</v>
      </c>
    </row>
    <row r="370" spans="1:5" ht="15.75" thickTop="1" x14ac:dyDescent="0.25"/>
    <row r="371" spans="1:5" x14ac:dyDescent="0.25">
      <c r="A371">
        <f>301+27</f>
        <v>328</v>
      </c>
    </row>
  </sheetData>
  <mergeCells count="41">
    <mergeCell ref="B342:E342"/>
    <mergeCell ref="B348:E348"/>
    <mergeCell ref="B363:E363"/>
    <mergeCell ref="A33:E33"/>
    <mergeCell ref="B302:E302"/>
    <mergeCell ref="B311:E311"/>
    <mergeCell ref="B317:E317"/>
    <mergeCell ref="B325:E325"/>
    <mergeCell ref="B338:E338"/>
    <mergeCell ref="B261:E261"/>
    <mergeCell ref="B265:E265"/>
    <mergeCell ref="B274:E274"/>
    <mergeCell ref="B280:E280"/>
    <mergeCell ref="B290:E290"/>
    <mergeCell ref="B222:E222"/>
    <mergeCell ref="B232:E232"/>
    <mergeCell ref="B244:E244"/>
    <mergeCell ref="B253:E253"/>
    <mergeCell ref="B259:E259"/>
    <mergeCell ref="B137:E137"/>
    <mergeCell ref="B155:E155"/>
    <mergeCell ref="B162:E162"/>
    <mergeCell ref="B192:E192"/>
    <mergeCell ref="B196:E196"/>
    <mergeCell ref="B83:E83"/>
    <mergeCell ref="B91:E91"/>
    <mergeCell ref="B100:E100"/>
    <mergeCell ref="B115:E115"/>
    <mergeCell ref="B122:E122"/>
    <mergeCell ref="B36:E36"/>
    <mergeCell ref="B43:E43"/>
    <mergeCell ref="B61:E61"/>
    <mergeCell ref="B71:E71"/>
    <mergeCell ref="B77:E77"/>
    <mergeCell ref="E3:E4"/>
    <mergeCell ref="A1:E1"/>
    <mergeCell ref="A34:A35"/>
    <mergeCell ref="B34:B35"/>
    <mergeCell ref="C34:E34"/>
    <mergeCell ref="A3:A4"/>
    <mergeCell ref="B3:B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6"/>
  <sheetViews>
    <sheetView view="pageBreakPreview" topLeftCell="A321" zoomScaleNormal="100" zoomScaleSheetLayoutView="100" workbookViewId="0">
      <selection activeCell="K328" sqref="K328"/>
    </sheetView>
  </sheetViews>
  <sheetFormatPr defaultRowHeight="15" x14ac:dyDescent="0.25"/>
  <cols>
    <col min="2" max="2" width="23" bestFit="1" customWidth="1"/>
    <col min="3" max="4" width="19.42578125" bestFit="1" customWidth="1"/>
    <col min="5" max="5" width="18.42578125" bestFit="1" customWidth="1"/>
    <col min="7" max="7" width="9.140625" style="51"/>
  </cols>
  <sheetData>
    <row r="1" spans="1:6" ht="39.75" customHeight="1" x14ac:dyDescent="0.25">
      <c r="A1" s="113" t="s">
        <v>835</v>
      </c>
      <c r="B1" s="113"/>
      <c r="C1" s="113"/>
      <c r="D1" s="113"/>
      <c r="E1" s="113"/>
      <c r="F1" s="113"/>
    </row>
    <row r="2" spans="1:6" ht="15.75" thickBot="1" x14ac:dyDescent="0.3"/>
    <row r="3" spans="1:6" ht="29.25" customHeight="1" thickBot="1" x14ac:dyDescent="0.3">
      <c r="A3" s="117" t="s">
        <v>318</v>
      </c>
      <c r="B3" s="117" t="s">
        <v>0</v>
      </c>
      <c r="C3" s="119" t="s">
        <v>693</v>
      </c>
      <c r="D3" s="120"/>
      <c r="E3" s="121" t="s">
        <v>694</v>
      </c>
      <c r="F3" s="121" t="s">
        <v>695</v>
      </c>
    </row>
    <row r="4" spans="1:6" ht="15.75" thickBot="1" x14ac:dyDescent="0.3">
      <c r="A4" s="118"/>
      <c r="B4" s="118"/>
      <c r="C4" s="17">
        <v>2020</v>
      </c>
      <c r="D4" s="17">
        <v>2021</v>
      </c>
      <c r="E4" s="122"/>
      <c r="F4" s="122"/>
    </row>
    <row r="5" spans="1:6" ht="15.75" thickBot="1" x14ac:dyDescent="0.3">
      <c r="A5" s="22">
        <v>1</v>
      </c>
      <c r="B5" s="60" t="s">
        <v>298</v>
      </c>
      <c r="C5" s="61" t="s">
        <v>696</v>
      </c>
      <c r="D5" s="61" t="s">
        <v>697</v>
      </c>
      <c r="E5" s="61" t="s">
        <v>698</v>
      </c>
      <c r="F5" s="61" t="s">
        <v>699</v>
      </c>
    </row>
    <row r="6" spans="1:6" ht="15.75" thickBot="1" x14ac:dyDescent="0.3">
      <c r="A6" s="22">
        <v>2</v>
      </c>
      <c r="B6" s="60" t="s">
        <v>296</v>
      </c>
      <c r="C6" s="61" t="s">
        <v>700</v>
      </c>
      <c r="D6" s="61" t="s">
        <v>701</v>
      </c>
      <c r="E6" s="61" t="s">
        <v>702</v>
      </c>
      <c r="F6" s="61" t="s">
        <v>703</v>
      </c>
    </row>
    <row r="7" spans="1:6" ht="15.75" thickBot="1" x14ac:dyDescent="0.3">
      <c r="A7" s="22">
        <v>3</v>
      </c>
      <c r="B7" s="60" t="s">
        <v>407</v>
      </c>
      <c r="C7" s="61" t="s">
        <v>704</v>
      </c>
      <c r="D7" s="61" t="s">
        <v>705</v>
      </c>
      <c r="E7" s="61" t="s">
        <v>706</v>
      </c>
      <c r="F7" s="61" t="s">
        <v>707</v>
      </c>
    </row>
    <row r="8" spans="1:6" ht="15.75" thickBot="1" x14ac:dyDescent="0.3">
      <c r="A8" s="22">
        <v>4</v>
      </c>
      <c r="B8" s="60" t="s">
        <v>130</v>
      </c>
      <c r="C8" s="61" t="s">
        <v>708</v>
      </c>
      <c r="D8" s="61" t="s">
        <v>709</v>
      </c>
      <c r="E8" s="61" t="s">
        <v>710</v>
      </c>
      <c r="F8" s="61" t="s">
        <v>711</v>
      </c>
    </row>
    <row r="9" spans="1:6" ht="15.75" thickBot="1" x14ac:dyDescent="0.3">
      <c r="A9" s="22">
        <v>5</v>
      </c>
      <c r="B9" s="60" t="s">
        <v>712</v>
      </c>
      <c r="C9" s="61" t="s">
        <v>713</v>
      </c>
      <c r="D9" s="61" t="s">
        <v>714</v>
      </c>
      <c r="E9" s="61" t="s">
        <v>715</v>
      </c>
      <c r="F9" s="61" t="s">
        <v>716</v>
      </c>
    </row>
    <row r="10" spans="1:6" ht="15.75" thickBot="1" x14ac:dyDescent="0.3">
      <c r="A10" s="22">
        <v>6</v>
      </c>
      <c r="B10" s="60" t="s">
        <v>406</v>
      </c>
      <c r="C10" s="61" t="s">
        <v>717</v>
      </c>
      <c r="D10" s="61" t="s">
        <v>718</v>
      </c>
      <c r="E10" s="61" t="s">
        <v>719</v>
      </c>
      <c r="F10" s="61" t="s">
        <v>720</v>
      </c>
    </row>
    <row r="11" spans="1:6" ht="15.75" thickBot="1" x14ac:dyDescent="0.3">
      <c r="A11" s="22">
        <v>7</v>
      </c>
      <c r="B11" s="60" t="s">
        <v>303</v>
      </c>
      <c r="C11" s="61" t="s">
        <v>721</v>
      </c>
      <c r="D11" s="61" t="s">
        <v>722</v>
      </c>
      <c r="E11" s="61" t="s">
        <v>723</v>
      </c>
      <c r="F11" s="61" t="s">
        <v>724</v>
      </c>
    </row>
    <row r="12" spans="1:6" ht="15.75" thickBot="1" x14ac:dyDescent="0.3">
      <c r="A12" s="22">
        <v>8</v>
      </c>
      <c r="B12" s="60" t="s">
        <v>120</v>
      </c>
      <c r="C12" s="61" t="s">
        <v>725</v>
      </c>
      <c r="D12" s="61" t="s">
        <v>726</v>
      </c>
      <c r="E12" s="61" t="s">
        <v>727</v>
      </c>
      <c r="F12" s="61" t="s">
        <v>728</v>
      </c>
    </row>
    <row r="13" spans="1:6" ht="15.75" thickBot="1" x14ac:dyDescent="0.3">
      <c r="A13" s="22">
        <v>9</v>
      </c>
      <c r="B13" s="60" t="s">
        <v>103</v>
      </c>
      <c r="C13" s="61" t="s">
        <v>729</v>
      </c>
      <c r="D13" s="61" t="s">
        <v>730</v>
      </c>
      <c r="E13" s="61" t="s">
        <v>731</v>
      </c>
      <c r="F13" s="61" t="s">
        <v>732</v>
      </c>
    </row>
    <row r="14" spans="1:6" ht="15.75" thickBot="1" x14ac:dyDescent="0.3">
      <c r="A14" s="22">
        <v>10</v>
      </c>
      <c r="B14" s="60" t="s">
        <v>278</v>
      </c>
      <c r="C14" s="61" t="s">
        <v>733</v>
      </c>
      <c r="D14" s="61" t="s">
        <v>734</v>
      </c>
      <c r="E14" s="61" t="s">
        <v>735</v>
      </c>
      <c r="F14" s="61" t="s">
        <v>736</v>
      </c>
    </row>
    <row r="15" spans="1:6" ht="15.75" thickBot="1" x14ac:dyDescent="0.3">
      <c r="A15" s="22">
        <v>11</v>
      </c>
      <c r="B15" s="60" t="s">
        <v>197</v>
      </c>
      <c r="C15" s="61" t="s">
        <v>737</v>
      </c>
      <c r="D15" s="61" t="s">
        <v>738</v>
      </c>
      <c r="E15" s="61" t="s">
        <v>739</v>
      </c>
      <c r="F15" s="61" t="s">
        <v>740</v>
      </c>
    </row>
    <row r="16" spans="1:6" ht="15.75" thickBot="1" x14ac:dyDescent="0.3">
      <c r="A16" s="22">
        <v>12</v>
      </c>
      <c r="B16" s="60" t="s">
        <v>741</v>
      </c>
      <c r="C16" s="61" t="s">
        <v>742</v>
      </c>
      <c r="D16" s="61" t="s">
        <v>743</v>
      </c>
      <c r="E16" s="61" t="s">
        <v>744</v>
      </c>
      <c r="F16" s="61" t="s">
        <v>745</v>
      </c>
    </row>
    <row r="17" spans="1:6" ht="15.75" thickBot="1" x14ac:dyDescent="0.3">
      <c r="A17" s="22">
        <v>13</v>
      </c>
      <c r="B17" s="60" t="s">
        <v>157</v>
      </c>
      <c r="C17" s="61" t="s">
        <v>746</v>
      </c>
      <c r="D17" s="61" t="s">
        <v>747</v>
      </c>
      <c r="E17" s="61" t="s">
        <v>748</v>
      </c>
      <c r="F17" s="61" t="s">
        <v>749</v>
      </c>
    </row>
    <row r="18" spans="1:6" ht="15.75" thickBot="1" x14ac:dyDescent="0.3">
      <c r="A18" s="22">
        <v>14</v>
      </c>
      <c r="B18" s="60" t="s">
        <v>139</v>
      </c>
      <c r="C18" s="61" t="s">
        <v>750</v>
      </c>
      <c r="D18" s="61" t="s">
        <v>751</v>
      </c>
      <c r="E18" s="61" t="s">
        <v>752</v>
      </c>
      <c r="F18" s="61" t="s">
        <v>753</v>
      </c>
    </row>
    <row r="19" spans="1:6" ht="15.75" thickBot="1" x14ac:dyDescent="0.3">
      <c r="A19" s="22">
        <v>15</v>
      </c>
      <c r="B19" s="60" t="s">
        <v>85</v>
      </c>
      <c r="C19" s="61" t="s">
        <v>754</v>
      </c>
      <c r="D19" s="61" t="s">
        <v>755</v>
      </c>
      <c r="E19" s="61" t="s">
        <v>756</v>
      </c>
      <c r="F19" s="61" t="s">
        <v>757</v>
      </c>
    </row>
    <row r="20" spans="1:6" ht="15.75" thickBot="1" x14ac:dyDescent="0.3">
      <c r="A20" s="22">
        <v>16</v>
      </c>
      <c r="B20" s="60" t="s">
        <v>288</v>
      </c>
      <c r="C20" s="61" t="s">
        <v>758</v>
      </c>
      <c r="D20" s="61" t="s">
        <v>759</v>
      </c>
      <c r="E20" s="61" t="s">
        <v>760</v>
      </c>
      <c r="F20" s="61" t="s">
        <v>761</v>
      </c>
    </row>
    <row r="21" spans="1:6" ht="15.75" thickBot="1" x14ac:dyDescent="0.3">
      <c r="A21" s="22">
        <v>17</v>
      </c>
      <c r="B21" s="60" t="s">
        <v>403</v>
      </c>
      <c r="C21" s="61" t="s">
        <v>762</v>
      </c>
      <c r="D21" s="61" t="s">
        <v>763</v>
      </c>
      <c r="E21" s="61" t="s">
        <v>764</v>
      </c>
      <c r="F21" s="61" t="s">
        <v>765</v>
      </c>
    </row>
    <row r="22" spans="1:6" ht="15.75" thickBot="1" x14ac:dyDescent="0.3">
      <c r="A22" s="22">
        <v>18</v>
      </c>
      <c r="B22" s="60" t="s">
        <v>302</v>
      </c>
      <c r="C22" s="61" t="s">
        <v>766</v>
      </c>
      <c r="D22" s="61" t="s">
        <v>767</v>
      </c>
      <c r="E22" s="61" t="s">
        <v>768</v>
      </c>
      <c r="F22" s="61" t="s">
        <v>769</v>
      </c>
    </row>
    <row r="23" spans="1:6" ht="15.75" thickBot="1" x14ac:dyDescent="0.3">
      <c r="A23" s="22">
        <v>19</v>
      </c>
      <c r="B23" s="60" t="s">
        <v>171</v>
      </c>
      <c r="C23" s="61" t="s">
        <v>770</v>
      </c>
      <c r="D23" s="61" t="s">
        <v>771</v>
      </c>
      <c r="E23" s="61" t="s">
        <v>772</v>
      </c>
      <c r="F23" s="61" t="s">
        <v>773</v>
      </c>
    </row>
    <row r="24" spans="1:6" ht="15.75" thickBot="1" x14ac:dyDescent="0.3">
      <c r="A24" s="22">
        <v>20</v>
      </c>
      <c r="B24" s="60" t="s">
        <v>320</v>
      </c>
      <c r="C24" s="61" t="s">
        <v>774</v>
      </c>
      <c r="D24" s="61" t="s">
        <v>775</v>
      </c>
      <c r="E24" s="61" t="s">
        <v>776</v>
      </c>
      <c r="F24" s="61" t="s">
        <v>777</v>
      </c>
    </row>
    <row r="25" spans="1:6" ht="15.75" thickBot="1" x14ac:dyDescent="0.3">
      <c r="A25" s="22">
        <v>21</v>
      </c>
      <c r="B25" s="60" t="s">
        <v>304</v>
      </c>
      <c r="C25" s="61" t="s">
        <v>778</v>
      </c>
      <c r="D25" s="61" t="s">
        <v>779</v>
      </c>
      <c r="E25" s="61" t="s">
        <v>780</v>
      </c>
      <c r="F25" s="61" t="s">
        <v>781</v>
      </c>
    </row>
    <row r="26" spans="1:6" ht="15.75" thickBot="1" x14ac:dyDescent="0.3">
      <c r="A26" s="22">
        <v>22</v>
      </c>
      <c r="B26" s="60" t="s">
        <v>319</v>
      </c>
      <c r="C26" s="61" t="s">
        <v>782</v>
      </c>
      <c r="D26" s="61" t="s">
        <v>783</v>
      </c>
      <c r="E26" s="61" t="s">
        <v>784</v>
      </c>
      <c r="F26" s="61" t="s">
        <v>785</v>
      </c>
    </row>
    <row r="27" spans="1:6" ht="15.75" thickBot="1" x14ac:dyDescent="0.3">
      <c r="A27" s="22">
        <v>23</v>
      </c>
      <c r="B27" s="60" t="s">
        <v>408</v>
      </c>
      <c r="C27" s="61" t="s">
        <v>786</v>
      </c>
      <c r="D27" s="61" t="s">
        <v>787</v>
      </c>
      <c r="E27" s="61" t="s">
        <v>788</v>
      </c>
      <c r="F27" s="61" t="s">
        <v>789</v>
      </c>
    </row>
    <row r="28" spans="1:6" ht="15.75" thickBot="1" x14ac:dyDescent="0.3">
      <c r="A28" s="22">
        <v>24</v>
      </c>
      <c r="B28" s="60" t="s">
        <v>404</v>
      </c>
      <c r="C28" s="61" t="s">
        <v>790</v>
      </c>
      <c r="D28" s="61" t="s">
        <v>791</v>
      </c>
      <c r="E28" s="61" t="s">
        <v>792</v>
      </c>
      <c r="F28" s="61" t="s">
        <v>793</v>
      </c>
    </row>
    <row r="29" spans="1:6" ht="15.75" thickBot="1" x14ac:dyDescent="0.3">
      <c r="A29" s="22">
        <v>25</v>
      </c>
      <c r="B29" s="60" t="s">
        <v>170</v>
      </c>
      <c r="C29" s="61" t="s">
        <v>794</v>
      </c>
      <c r="D29" s="61" t="s">
        <v>795</v>
      </c>
      <c r="E29" s="61" t="s">
        <v>796</v>
      </c>
      <c r="F29" s="61" t="s">
        <v>797</v>
      </c>
    </row>
    <row r="30" spans="1:6" ht="15.75" thickBot="1" x14ac:dyDescent="0.3">
      <c r="A30" s="22">
        <v>26</v>
      </c>
      <c r="B30" s="60" t="s">
        <v>243</v>
      </c>
      <c r="C30" s="61" t="s">
        <v>798</v>
      </c>
      <c r="D30" s="61" t="s">
        <v>799</v>
      </c>
      <c r="E30" s="61" t="s">
        <v>800</v>
      </c>
      <c r="F30" s="61" t="s">
        <v>801</v>
      </c>
    </row>
    <row r="31" spans="1:6" ht="15.75" thickBot="1" x14ac:dyDescent="0.3">
      <c r="A31" s="22">
        <v>27</v>
      </c>
      <c r="B31" s="60" t="s">
        <v>322</v>
      </c>
      <c r="C31" s="61" t="s">
        <v>802</v>
      </c>
      <c r="D31" s="61" t="s">
        <v>803</v>
      </c>
      <c r="E31" s="61" t="s">
        <v>804</v>
      </c>
      <c r="F31" s="61" t="s">
        <v>805</v>
      </c>
    </row>
    <row r="32" spans="1:6" ht="15.75" thickBot="1" x14ac:dyDescent="0.3">
      <c r="A32" s="22">
        <v>28</v>
      </c>
      <c r="B32" s="60" t="s">
        <v>57</v>
      </c>
      <c r="C32" s="61" t="s">
        <v>806</v>
      </c>
      <c r="D32" s="61" t="s">
        <v>807</v>
      </c>
      <c r="E32" s="61" t="s">
        <v>808</v>
      </c>
      <c r="F32" s="61" t="s">
        <v>809</v>
      </c>
    </row>
    <row r="33" spans="1:7" ht="15.75" thickBot="1" x14ac:dyDescent="0.3">
      <c r="A33" s="22">
        <v>29</v>
      </c>
      <c r="B33" s="60" t="s">
        <v>206</v>
      </c>
      <c r="C33" s="61" t="s">
        <v>810</v>
      </c>
      <c r="D33" s="61" t="s">
        <v>811</v>
      </c>
      <c r="E33" s="61" t="s">
        <v>812</v>
      </c>
      <c r="F33" s="61" t="s">
        <v>813</v>
      </c>
    </row>
    <row r="34" spans="1:7" ht="15.75" thickBot="1" x14ac:dyDescent="0.3">
      <c r="A34" s="18">
        <v>30</v>
      </c>
      <c r="B34" s="19" t="s">
        <v>39</v>
      </c>
      <c r="C34" s="20" t="s">
        <v>814</v>
      </c>
      <c r="D34" s="20" t="s">
        <v>815</v>
      </c>
      <c r="E34" s="20" t="s">
        <v>816</v>
      </c>
      <c r="F34" s="20" t="s">
        <v>817</v>
      </c>
    </row>
    <row r="35" spans="1:7" ht="15.75" thickBot="1" x14ac:dyDescent="0.3">
      <c r="A35" s="18">
        <v>31</v>
      </c>
      <c r="B35" s="19" t="s">
        <v>818</v>
      </c>
      <c r="C35" s="20" t="s">
        <v>819</v>
      </c>
      <c r="D35" s="20" t="s">
        <v>820</v>
      </c>
      <c r="E35" s="20" t="s">
        <v>821</v>
      </c>
      <c r="F35" s="20" t="s">
        <v>822</v>
      </c>
    </row>
    <row r="36" spans="1:7" ht="15.75" thickBot="1" x14ac:dyDescent="0.3">
      <c r="A36" s="18">
        <v>32</v>
      </c>
      <c r="B36" s="19" t="s">
        <v>405</v>
      </c>
      <c r="C36" s="20" t="s">
        <v>823</v>
      </c>
      <c r="D36" s="20" t="s">
        <v>824</v>
      </c>
      <c r="E36" s="20" t="s">
        <v>825</v>
      </c>
      <c r="F36" s="20" t="s">
        <v>826</v>
      </c>
    </row>
    <row r="37" spans="1:7" ht="15.75" thickBot="1" x14ac:dyDescent="0.3">
      <c r="A37" s="18">
        <v>33</v>
      </c>
      <c r="B37" s="19" t="s">
        <v>392</v>
      </c>
      <c r="C37" s="20" t="s">
        <v>827</v>
      </c>
      <c r="D37" s="20" t="s">
        <v>828</v>
      </c>
      <c r="E37" s="20" t="s">
        <v>829</v>
      </c>
      <c r="F37" s="20" t="s">
        <v>830</v>
      </c>
    </row>
    <row r="38" spans="1:7" ht="15.75" thickBot="1" x14ac:dyDescent="0.3">
      <c r="A38" s="18">
        <v>34</v>
      </c>
      <c r="B38" s="19" t="s">
        <v>321</v>
      </c>
      <c r="C38" s="20" t="s">
        <v>831</v>
      </c>
      <c r="D38" s="20" t="s">
        <v>832</v>
      </c>
      <c r="E38" s="20" t="s">
        <v>833</v>
      </c>
      <c r="F38" s="20" t="s">
        <v>834</v>
      </c>
    </row>
    <row r="41" spans="1:7" ht="39.75" customHeight="1" thickBot="1" x14ac:dyDescent="0.3">
      <c r="A41" s="113" t="s">
        <v>1794</v>
      </c>
      <c r="B41" s="113"/>
      <c r="C41" s="113"/>
      <c r="D41" s="113"/>
      <c r="E41" s="113"/>
      <c r="F41" s="113"/>
    </row>
    <row r="42" spans="1:7" ht="15.75" thickBot="1" x14ac:dyDescent="0.3">
      <c r="A42" s="117" t="s">
        <v>318</v>
      </c>
      <c r="B42" s="123" t="s">
        <v>0</v>
      </c>
      <c r="C42" s="125" t="s">
        <v>693</v>
      </c>
      <c r="D42" s="126"/>
      <c r="E42" s="117" t="s">
        <v>694</v>
      </c>
      <c r="F42" s="117" t="s">
        <v>695</v>
      </c>
    </row>
    <row r="43" spans="1:7" ht="15.75" thickBot="1" x14ac:dyDescent="0.3">
      <c r="A43" s="118"/>
      <c r="B43" s="124"/>
      <c r="C43" s="21">
        <v>2020</v>
      </c>
      <c r="D43" s="21">
        <v>2021</v>
      </c>
      <c r="E43" s="118"/>
      <c r="F43" s="118"/>
    </row>
    <row r="44" spans="1:7" ht="15.75" thickBot="1" x14ac:dyDescent="0.3">
      <c r="A44" s="52" t="s">
        <v>323</v>
      </c>
      <c r="B44" s="127" t="s">
        <v>39</v>
      </c>
      <c r="C44" s="128"/>
      <c r="D44" s="128"/>
      <c r="E44" s="128"/>
      <c r="F44" s="129"/>
      <c r="G44" s="52">
        <f>SUM(G45:G53)</f>
        <v>8</v>
      </c>
    </row>
    <row r="45" spans="1:7" ht="15.75" thickBot="1" x14ac:dyDescent="0.3">
      <c r="A45" s="18">
        <v>30</v>
      </c>
      <c r="B45" s="19" t="s">
        <v>39</v>
      </c>
      <c r="C45" s="20" t="s">
        <v>814</v>
      </c>
      <c r="D45" s="20" t="s">
        <v>815</v>
      </c>
      <c r="E45" s="20" t="s">
        <v>816</v>
      </c>
      <c r="F45" s="59" t="s">
        <v>817</v>
      </c>
      <c r="G45" s="51">
        <v>0</v>
      </c>
    </row>
    <row r="46" spans="1:7" ht="15.75" thickBot="1" x14ac:dyDescent="0.3">
      <c r="A46" s="18">
        <v>1</v>
      </c>
      <c r="B46" s="23" t="s">
        <v>45</v>
      </c>
      <c r="C46" s="24" t="s">
        <v>836</v>
      </c>
      <c r="D46" s="24" t="s">
        <v>837</v>
      </c>
      <c r="E46" s="24" t="s">
        <v>838</v>
      </c>
      <c r="F46" s="20" t="s">
        <v>839</v>
      </c>
      <c r="G46" s="51">
        <v>1</v>
      </c>
    </row>
    <row r="47" spans="1:7" ht="15.75" thickBot="1" x14ac:dyDescent="0.3">
      <c r="A47" s="18">
        <v>2</v>
      </c>
      <c r="B47" s="23" t="s">
        <v>48</v>
      </c>
      <c r="C47" s="24" t="s">
        <v>840</v>
      </c>
      <c r="D47" s="24" t="s">
        <v>841</v>
      </c>
      <c r="E47" s="24" t="s">
        <v>842</v>
      </c>
      <c r="F47" s="20" t="s">
        <v>843</v>
      </c>
      <c r="G47" s="51">
        <v>1</v>
      </c>
    </row>
    <row r="48" spans="1:7" ht="15.75" thickBot="1" x14ac:dyDescent="0.3">
      <c r="A48" s="18">
        <v>3</v>
      </c>
      <c r="B48" s="23" t="s">
        <v>50</v>
      </c>
      <c r="C48" s="24" t="s">
        <v>844</v>
      </c>
      <c r="D48" s="24" t="s">
        <v>845</v>
      </c>
      <c r="E48" s="24" t="s">
        <v>846</v>
      </c>
      <c r="F48" s="20" t="s">
        <v>847</v>
      </c>
      <c r="G48" s="51">
        <v>1</v>
      </c>
    </row>
    <row r="49" spans="1:7" ht="15.75" thickBot="1" x14ac:dyDescent="0.3">
      <c r="A49" s="18">
        <v>4</v>
      </c>
      <c r="B49" s="23" t="s">
        <v>44</v>
      </c>
      <c r="C49" s="24" t="s">
        <v>848</v>
      </c>
      <c r="D49" s="24" t="s">
        <v>849</v>
      </c>
      <c r="E49" s="24" t="s">
        <v>850</v>
      </c>
      <c r="F49" s="20" t="s">
        <v>851</v>
      </c>
      <c r="G49" s="51">
        <v>1</v>
      </c>
    </row>
    <row r="50" spans="1:7" ht="15.75" thickBot="1" x14ac:dyDescent="0.3">
      <c r="A50" s="18">
        <v>5</v>
      </c>
      <c r="B50" s="23" t="s">
        <v>52</v>
      </c>
      <c r="C50" s="24" t="s">
        <v>852</v>
      </c>
      <c r="D50" s="24" t="s">
        <v>853</v>
      </c>
      <c r="E50" s="24" t="s">
        <v>854</v>
      </c>
      <c r="F50" s="20" t="s">
        <v>855</v>
      </c>
      <c r="G50" s="51">
        <v>1</v>
      </c>
    </row>
    <row r="51" spans="1:7" ht="15.75" thickBot="1" x14ac:dyDescent="0.3">
      <c r="A51" s="18">
        <v>6</v>
      </c>
      <c r="B51" s="23" t="s">
        <v>46</v>
      </c>
      <c r="C51" s="24" t="s">
        <v>856</v>
      </c>
      <c r="D51" s="24" t="s">
        <v>857</v>
      </c>
      <c r="E51" s="24" t="s">
        <v>858</v>
      </c>
      <c r="F51" s="20" t="s">
        <v>859</v>
      </c>
      <c r="G51" s="51">
        <v>1</v>
      </c>
    </row>
    <row r="52" spans="1:7" ht="15.75" thickBot="1" x14ac:dyDescent="0.3">
      <c r="A52" s="18">
        <v>7</v>
      </c>
      <c r="B52" s="23" t="s">
        <v>42</v>
      </c>
      <c r="C52" s="24" t="s">
        <v>860</v>
      </c>
      <c r="D52" s="24" t="s">
        <v>861</v>
      </c>
      <c r="E52" s="24" t="s">
        <v>862</v>
      </c>
      <c r="F52" s="20" t="s">
        <v>863</v>
      </c>
      <c r="G52" s="51">
        <v>1</v>
      </c>
    </row>
    <row r="53" spans="1:7" ht="15.75" thickBot="1" x14ac:dyDescent="0.3">
      <c r="A53" s="18">
        <v>8</v>
      </c>
      <c r="B53" s="23" t="s">
        <v>41</v>
      </c>
      <c r="C53" s="24" t="s">
        <v>864</v>
      </c>
      <c r="D53" s="24" t="s">
        <v>865</v>
      </c>
      <c r="E53" s="24" t="s">
        <v>866</v>
      </c>
      <c r="F53" s="20" t="s">
        <v>867</v>
      </c>
      <c r="G53" s="51">
        <v>1</v>
      </c>
    </row>
    <row r="54" spans="1:7" ht="15.75" thickBot="1" x14ac:dyDescent="0.3">
      <c r="A54" s="52" t="s">
        <v>324</v>
      </c>
      <c r="B54" s="127" t="s">
        <v>57</v>
      </c>
      <c r="C54" s="128"/>
      <c r="D54" s="128"/>
      <c r="E54" s="128"/>
      <c r="F54" s="129"/>
      <c r="G54" s="52">
        <f>SUM(G55:G70)</f>
        <v>16</v>
      </c>
    </row>
    <row r="55" spans="1:7" ht="15.75" thickBot="1" x14ac:dyDescent="0.3">
      <c r="A55" s="18">
        <v>28</v>
      </c>
      <c r="B55" s="19" t="s">
        <v>57</v>
      </c>
      <c r="C55" s="20" t="s">
        <v>806</v>
      </c>
      <c r="D55" s="20" t="s">
        <v>807</v>
      </c>
      <c r="E55" s="20" t="s">
        <v>808</v>
      </c>
      <c r="F55" s="20" t="s">
        <v>809</v>
      </c>
      <c r="G55" s="51">
        <v>1</v>
      </c>
    </row>
    <row r="56" spans="1:7" ht="15.75" thickBot="1" x14ac:dyDescent="0.3">
      <c r="A56" s="18">
        <v>9</v>
      </c>
      <c r="B56" s="23" t="s">
        <v>62</v>
      </c>
      <c r="C56" s="24" t="s">
        <v>868</v>
      </c>
      <c r="D56" s="24" t="s">
        <v>869</v>
      </c>
      <c r="E56" s="24" t="s">
        <v>870</v>
      </c>
      <c r="F56" s="20" t="s">
        <v>871</v>
      </c>
      <c r="G56" s="51">
        <v>1</v>
      </c>
    </row>
    <row r="57" spans="1:7" ht="15.75" thickBot="1" x14ac:dyDescent="0.3">
      <c r="A57" s="18">
        <v>10</v>
      </c>
      <c r="B57" s="23" t="s">
        <v>64</v>
      </c>
      <c r="C57" s="24" t="s">
        <v>872</v>
      </c>
      <c r="D57" s="24" t="s">
        <v>873</v>
      </c>
      <c r="E57" s="24" t="s">
        <v>874</v>
      </c>
      <c r="F57" s="20" t="s">
        <v>875</v>
      </c>
      <c r="G57" s="51">
        <v>1</v>
      </c>
    </row>
    <row r="58" spans="1:7" ht="15.75" thickBot="1" x14ac:dyDescent="0.3">
      <c r="A58" s="18">
        <v>11</v>
      </c>
      <c r="B58" s="23" t="s">
        <v>79</v>
      </c>
      <c r="C58" s="24" t="s">
        <v>876</v>
      </c>
      <c r="D58" s="24" t="s">
        <v>877</v>
      </c>
      <c r="E58" s="24" t="s">
        <v>878</v>
      </c>
      <c r="F58" s="20" t="s">
        <v>879</v>
      </c>
      <c r="G58" s="51">
        <v>1</v>
      </c>
    </row>
    <row r="59" spans="1:7" ht="15.75" thickBot="1" x14ac:dyDescent="0.3">
      <c r="A59" s="18">
        <v>12</v>
      </c>
      <c r="B59" s="23" t="s">
        <v>67</v>
      </c>
      <c r="C59" s="24" t="s">
        <v>880</v>
      </c>
      <c r="D59" s="24" t="s">
        <v>881</v>
      </c>
      <c r="E59" s="24" t="s">
        <v>882</v>
      </c>
      <c r="F59" s="20" t="s">
        <v>883</v>
      </c>
      <c r="G59" s="51">
        <v>1</v>
      </c>
    </row>
    <row r="60" spans="1:7" ht="15.75" thickBot="1" x14ac:dyDescent="0.3">
      <c r="A60" s="18">
        <v>13</v>
      </c>
      <c r="B60" s="23" t="s">
        <v>75</v>
      </c>
      <c r="C60" s="24" t="s">
        <v>884</v>
      </c>
      <c r="D60" s="24" t="s">
        <v>885</v>
      </c>
      <c r="E60" s="24" t="s">
        <v>886</v>
      </c>
      <c r="F60" s="20" t="s">
        <v>887</v>
      </c>
      <c r="G60" s="51">
        <v>1</v>
      </c>
    </row>
    <row r="61" spans="1:7" ht="15.75" thickBot="1" x14ac:dyDescent="0.3">
      <c r="A61" s="18">
        <v>14</v>
      </c>
      <c r="B61" s="23" t="s">
        <v>81</v>
      </c>
      <c r="C61" s="24" t="s">
        <v>888</v>
      </c>
      <c r="D61" s="24" t="s">
        <v>889</v>
      </c>
      <c r="E61" s="24" t="s">
        <v>890</v>
      </c>
      <c r="F61" s="20" t="s">
        <v>891</v>
      </c>
      <c r="G61" s="51">
        <v>1</v>
      </c>
    </row>
    <row r="62" spans="1:7" ht="15.75" thickBot="1" x14ac:dyDescent="0.3">
      <c r="A62" s="18">
        <v>15</v>
      </c>
      <c r="B62" s="23" t="s">
        <v>59</v>
      </c>
      <c r="C62" s="24" t="s">
        <v>892</v>
      </c>
      <c r="D62" s="24" t="s">
        <v>893</v>
      </c>
      <c r="E62" s="24" t="s">
        <v>894</v>
      </c>
      <c r="F62" s="20" t="s">
        <v>895</v>
      </c>
      <c r="G62" s="51">
        <v>1</v>
      </c>
    </row>
    <row r="63" spans="1:7" ht="15.75" thickBot="1" x14ac:dyDescent="0.3">
      <c r="A63" s="18">
        <v>16</v>
      </c>
      <c r="B63" s="23" t="s">
        <v>73</v>
      </c>
      <c r="C63" s="24" t="s">
        <v>896</v>
      </c>
      <c r="D63" s="24" t="s">
        <v>897</v>
      </c>
      <c r="E63" s="24" t="s">
        <v>898</v>
      </c>
      <c r="F63" s="20" t="s">
        <v>899</v>
      </c>
      <c r="G63" s="51">
        <v>1</v>
      </c>
    </row>
    <row r="64" spans="1:7" ht="15.75" thickBot="1" x14ac:dyDescent="0.3">
      <c r="A64" s="18">
        <v>17</v>
      </c>
      <c r="B64" s="23" t="s">
        <v>58</v>
      </c>
      <c r="C64" s="24" t="s">
        <v>900</v>
      </c>
      <c r="D64" s="24" t="s">
        <v>901</v>
      </c>
      <c r="E64" s="24" t="s">
        <v>902</v>
      </c>
      <c r="F64" s="20" t="s">
        <v>903</v>
      </c>
      <c r="G64" s="51">
        <v>1</v>
      </c>
    </row>
    <row r="65" spans="1:7" ht="15.75" thickBot="1" x14ac:dyDescent="0.3">
      <c r="A65" s="18">
        <v>18</v>
      </c>
      <c r="B65" s="23" t="s">
        <v>76</v>
      </c>
      <c r="C65" s="24" t="s">
        <v>904</v>
      </c>
      <c r="D65" s="24" t="s">
        <v>905</v>
      </c>
      <c r="E65" s="24" t="s">
        <v>906</v>
      </c>
      <c r="F65" s="20" t="s">
        <v>907</v>
      </c>
      <c r="G65" s="51">
        <v>1</v>
      </c>
    </row>
    <row r="66" spans="1:7" ht="15.75" thickBot="1" x14ac:dyDescent="0.3">
      <c r="A66" s="18">
        <v>19</v>
      </c>
      <c r="B66" s="23" t="s">
        <v>72</v>
      </c>
      <c r="C66" s="24" t="s">
        <v>908</v>
      </c>
      <c r="D66" s="24" t="s">
        <v>909</v>
      </c>
      <c r="E66" s="24" t="s">
        <v>910</v>
      </c>
      <c r="F66" s="20" t="s">
        <v>911</v>
      </c>
      <c r="G66" s="51">
        <v>1</v>
      </c>
    </row>
    <row r="67" spans="1:7" ht="15.75" thickBot="1" x14ac:dyDescent="0.3">
      <c r="A67" s="18">
        <v>20</v>
      </c>
      <c r="B67" s="23" t="s">
        <v>84</v>
      </c>
      <c r="C67" s="24" t="s">
        <v>912</v>
      </c>
      <c r="D67" s="24" t="s">
        <v>913</v>
      </c>
      <c r="E67" s="24" t="s">
        <v>914</v>
      </c>
      <c r="F67" s="20" t="s">
        <v>915</v>
      </c>
      <c r="G67" s="51">
        <v>1</v>
      </c>
    </row>
    <row r="68" spans="1:7" ht="15.75" thickBot="1" x14ac:dyDescent="0.3">
      <c r="A68" s="18">
        <v>21</v>
      </c>
      <c r="B68" s="23" t="s">
        <v>60</v>
      </c>
      <c r="C68" s="24" t="s">
        <v>916</v>
      </c>
      <c r="D68" s="24" t="s">
        <v>917</v>
      </c>
      <c r="E68" s="24" t="s">
        <v>918</v>
      </c>
      <c r="F68" s="20" t="s">
        <v>919</v>
      </c>
      <c r="G68" s="51">
        <v>1</v>
      </c>
    </row>
    <row r="69" spans="1:7" ht="15.75" thickBot="1" x14ac:dyDescent="0.3">
      <c r="A69" s="18">
        <v>22</v>
      </c>
      <c r="B69" s="23" t="s">
        <v>68</v>
      </c>
      <c r="C69" s="24" t="s">
        <v>920</v>
      </c>
      <c r="D69" s="24" t="s">
        <v>921</v>
      </c>
      <c r="E69" s="24" t="s">
        <v>922</v>
      </c>
      <c r="F69" s="20" t="s">
        <v>923</v>
      </c>
      <c r="G69" s="51">
        <v>1</v>
      </c>
    </row>
    <row r="70" spans="1:7" ht="15.75" thickBot="1" x14ac:dyDescent="0.3">
      <c r="A70" s="18">
        <v>23</v>
      </c>
      <c r="B70" s="23" t="s">
        <v>63</v>
      </c>
      <c r="C70" s="24" t="s">
        <v>924</v>
      </c>
      <c r="D70" s="24" t="s">
        <v>925</v>
      </c>
      <c r="E70" s="24" t="s">
        <v>926</v>
      </c>
      <c r="F70" s="20" t="s">
        <v>927</v>
      </c>
      <c r="G70" s="51">
        <v>1</v>
      </c>
    </row>
    <row r="71" spans="1:7" ht="15.75" thickBot="1" x14ac:dyDescent="0.3">
      <c r="A71" s="52" t="s">
        <v>325</v>
      </c>
      <c r="B71" s="127" t="s">
        <v>85</v>
      </c>
      <c r="C71" s="128"/>
      <c r="D71" s="128"/>
      <c r="E71" s="128"/>
      <c r="F71" s="129"/>
      <c r="G71" s="52">
        <f>SUM(G72:G83)</f>
        <v>12</v>
      </c>
    </row>
    <row r="72" spans="1:7" ht="15.75" thickBot="1" x14ac:dyDescent="0.3">
      <c r="A72" s="18">
        <v>15</v>
      </c>
      <c r="B72" s="19" t="s">
        <v>85</v>
      </c>
      <c r="C72" s="20" t="s">
        <v>754</v>
      </c>
      <c r="D72" s="20" t="s">
        <v>755</v>
      </c>
      <c r="E72" s="20" t="s">
        <v>756</v>
      </c>
      <c r="F72" s="20" t="s">
        <v>757</v>
      </c>
      <c r="G72" s="51">
        <v>1</v>
      </c>
    </row>
    <row r="73" spans="1:7" ht="15.75" thickBot="1" x14ac:dyDescent="0.3">
      <c r="A73" s="18">
        <v>24</v>
      </c>
      <c r="B73" s="23" t="s">
        <v>94</v>
      </c>
      <c r="C73" s="24" t="s">
        <v>928</v>
      </c>
      <c r="D73" s="24" t="s">
        <v>929</v>
      </c>
      <c r="E73" s="24" t="s">
        <v>930</v>
      </c>
      <c r="F73" s="20" t="s">
        <v>931</v>
      </c>
      <c r="G73" s="51">
        <v>1</v>
      </c>
    </row>
    <row r="74" spans="1:7" ht="15.75" thickBot="1" x14ac:dyDescent="0.3">
      <c r="A74" s="18">
        <v>25</v>
      </c>
      <c r="B74" s="23" t="s">
        <v>99</v>
      </c>
      <c r="C74" s="24" t="s">
        <v>932</v>
      </c>
      <c r="D74" s="24" t="s">
        <v>933</v>
      </c>
      <c r="E74" s="24" t="s">
        <v>934</v>
      </c>
      <c r="F74" s="20" t="s">
        <v>935</v>
      </c>
      <c r="G74" s="51">
        <v>1</v>
      </c>
    </row>
    <row r="75" spans="1:7" ht="15.75" thickBot="1" x14ac:dyDescent="0.3">
      <c r="A75" s="18">
        <v>26</v>
      </c>
      <c r="B75" s="23" t="s">
        <v>100</v>
      </c>
      <c r="C75" s="24" t="s">
        <v>936</v>
      </c>
      <c r="D75" s="24" t="s">
        <v>937</v>
      </c>
      <c r="E75" s="24" t="s">
        <v>938</v>
      </c>
      <c r="F75" s="20" t="s">
        <v>939</v>
      </c>
      <c r="G75" s="51">
        <v>1</v>
      </c>
    </row>
    <row r="76" spans="1:7" ht="15.75" thickBot="1" x14ac:dyDescent="0.3">
      <c r="A76" s="18">
        <v>27</v>
      </c>
      <c r="B76" s="23" t="s">
        <v>87</v>
      </c>
      <c r="C76" s="24" t="s">
        <v>940</v>
      </c>
      <c r="D76" s="24" t="s">
        <v>941</v>
      </c>
      <c r="E76" s="24" t="s">
        <v>942</v>
      </c>
      <c r="F76" s="20" t="s">
        <v>740</v>
      </c>
      <c r="G76" s="51">
        <v>1</v>
      </c>
    </row>
    <row r="77" spans="1:7" ht="15.75" thickBot="1" x14ac:dyDescent="0.3">
      <c r="A77" s="18">
        <v>28</v>
      </c>
      <c r="B77" s="23" t="s">
        <v>96</v>
      </c>
      <c r="C77" s="24" t="s">
        <v>943</v>
      </c>
      <c r="D77" s="24" t="s">
        <v>944</v>
      </c>
      <c r="E77" s="24" t="s">
        <v>945</v>
      </c>
      <c r="F77" s="20" t="s">
        <v>946</v>
      </c>
      <c r="G77" s="51">
        <v>1</v>
      </c>
    </row>
    <row r="78" spans="1:7" ht="15.75" thickBot="1" x14ac:dyDescent="0.3">
      <c r="A78" s="18">
        <v>29</v>
      </c>
      <c r="B78" s="23" t="s">
        <v>95</v>
      </c>
      <c r="C78" s="24" t="s">
        <v>947</v>
      </c>
      <c r="D78" s="24" t="s">
        <v>948</v>
      </c>
      <c r="E78" s="24" t="s">
        <v>949</v>
      </c>
      <c r="F78" s="20" t="s">
        <v>950</v>
      </c>
      <c r="G78" s="51">
        <v>1</v>
      </c>
    </row>
    <row r="79" spans="1:7" ht="15.75" thickBot="1" x14ac:dyDescent="0.3">
      <c r="A79" s="18">
        <v>30</v>
      </c>
      <c r="B79" s="23" t="s">
        <v>97</v>
      </c>
      <c r="C79" s="24" t="s">
        <v>951</v>
      </c>
      <c r="D79" s="24" t="s">
        <v>952</v>
      </c>
      <c r="E79" s="24" t="s">
        <v>953</v>
      </c>
      <c r="F79" s="20" t="s">
        <v>954</v>
      </c>
      <c r="G79" s="51">
        <v>1</v>
      </c>
    </row>
    <row r="80" spans="1:7" ht="15.75" thickBot="1" x14ac:dyDescent="0.3">
      <c r="A80" s="18">
        <v>31</v>
      </c>
      <c r="B80" s="23" t="s">
        <v>98</v>
      </c>
      <c r="C80" s="24" t="s">
        <v>955</v>
      </c>
      <c r="D80" s="24" t="s">
        <v>956</v>
      </c>
      <c r="E80" s="24" t="s">
        <v>957</v>
      </c>
      <c r="F80" s="20" t="s">
        <v>958</v>
      </c>
      <c r="G80" s="51">
        <v>1</v>
      </c>
    </row>
    <row r="81" spans="1:7" ht="15.75" thickBot="1" x14ac:dyDescent="0.3">
      <c r="A81" s="18">
        <v>32</v>
      </c>
      <c r="B81" s="23" t="s">
        <v>90</v>
      </c>
      <c r="C81" s="24" t="s">
        <v>959</v>
      </c>
      <c r="D81" s="24" t="s">
        <v>960</v>
      </c>
      <c r="E81" s="24" t="s">
        <v>961</v>
      </c>
      <c r="F81" s="20" t="s">
        <v>962</v>
      </c>
      <c r="G81" s="51">
        <v>1</v>
      </c>
    </row>
    <row r="82" spans="1:7" ht="15.75" thickBot="1" x14ac:dyDescent="0.3">
      <c r="A82" s="18">
        <v>33</v>
      </c>
      <c r="B82" s="23" t="s">
        <v>102</v>
      </c>
      <c r="C82" s="24" t="s">
        <v>963</v>
      </c>
      <c r="D82" s="24" t="s">
        <v>964</v>
      </c>
      <c r="E82" s="24" t="s">
        <v>965</v>
      </c>
      <c r="F82" s="20" t="s">
        <v>966</v>
      </c>
      <c r="G82" s="51">
        <v>1</v>
      </c>
    </row>
    <row r="83" spans="1:7" ht="15.75" thickBot="1" x14ac:dyDescent="0.3">
      <c r="A83" s="18">
        <v>34</v>
      </c>
      <c r="B83" s="23" t="s">
        <v>92</v>
      </c>
      <c r="C83" s="24" t="s">
        <v>967</v>
      </c>
      <c r="D83" s="24" t="s">
        <v>968</v>
      </c>
      <c r="E83" s="24" t="s">
        <v>969</v>
      </c>
      <c r="F83" s="20" t="s">
        <v>970</v>
      </c>
      <c r="G83" s="51">
        <v>1</v>
      </c>
    </row>
    <row r="84" spans="1:7" ht="15.75" thickBot="1" x14ac:dyDescent="0.3">
      <c r="A84" s="52" t="s">
        <v>326</v>
      </c>
      <c r="B84" s="127" t="s">
        <v>103</v>
      </c>
      <c r="C84" s="128"/>
      <c r="D84" s="128"/>
      <c r="E84" s="128"/>
      <c r="F84" s="129"/>
      <c r="G84" s="52">
        <f>SUM(G85:G90)</f>
        <v>6</v>
      </c>
    </row>
    <row r="85" spans="1:7" ht="15.75" thickBot="1" x14ac:dyDescent="0.3">
      <c r="A85" s="18">
        <v>9</v>
      </c>
      <c r="B85" s="19" t="s">
        <v>103</v>
      </c>
      <c r="C85" s="20" t="s">
        <v>729</v>
      </c>
      <c r="D85" s="20" t="s">
        <v>730</v>
      </c>
      <c r="E85" s="20" t="s">
        <v>731</v>
      </c>
      <c r="F85" s="20" t="s">
        <v>732</v>
      </c>
      <c r="G85" s="51">
        <v>1</v>
      </c>
    </row>
    <row r="86" spans="1:7" ht="15.75" thickBot="1" x14ac:dyDescent="0.3">
      <c r="A86" s="18">
        <v>35</v>
      </c>
      <c r="B86" s="23" t="s">
        <v>111</v>
      </c>
      <c r="C86" s="24" t="s">
        <v>971</v>
      </c>
      <c r="D86" s="24" t="s">
        <v>972</v>
      </c>
      <c r="E86" s="24" t="s">
        <v>973</v>
      </c>
      <c r="F86" s="20" t="s">
        <v>974</v>
      </c>
      <c r="G86" s="51">
        <v>1</v>
      </c>
    </row>
    <row r="87" spans="1:7" ht="15.75" thickBot="1" x14ac:dyDescent="0.3">
      <c r="A87" s="18">
        <v>36</v>
      </c>
      <c r="B87" s="23" t="s">
        <v>110</v>
      </c>
      <c r="C87" s="24" t="s">
        <v>975</v>
      </c>
      <c r="D87" s="24" t="s">
        <v>976</v>
      </c>
      <c r="E87" s="24" t="s">
        <v>977</v>
      </c>
      <c r="F87" s="20" t="s">
        <v>978</v>
      </c>
      <c r="G87" s="51">
        <v>1</v>
      </c>
    </row>
    <row r="88" spans="1:7" ht="15.75" thickBot="1" x14ac:dyDescent="0.3">
      <c r="A88" s="18">
        <v>37</v>
      </c>
      <c r="B88" s="23" t="s">
        <v>106</v>
      </c>
      <c r="C88" s="24" t="s">
        <v>979</v>
      </c>
      <c r="D88" s="24" t="s">
        <v>980</v>
      </c>
      <c r="E88" s="24" t="s">
        <v>981</v>
      </c>
      <c r="F88" s="20" t="s">
        <v>982</v>
      </c>
      <c r="G88" s="51">
        <v>1</v>
      </c>
    </row>
    <row r="89" spans="1:7" ht="15.75" thickBot="1" x14ac:dyDescent="0.3">
      <c r="A89" s="18">
        <v>38</v>
      </c>
      <c r="B89" s="23" t="s">
        <v>105</v>
      </c>
      <c r="C89" s="24" t="s">
        <v>983</v>
      </c>
      <c r="D89" s="24" t="s">
        <v>984</v>
      </c>
      <c r="E89" s="24" t="s">
        <v>985</v>
      </c>
      <c r="F89" s="20" t="s">
        <v>986</v>
      </c>
      <c r="G89" s="51">
        <v>1</v>
      </c>
    </row>
    <row r="90" spans="1:7" ht="15.75" thickBot="1" x14ac:dyDescent="0.3">
      <c r="A90" s="18">
        <v>39</v>
      </c>
      <c r="B90" s="23" t="s">
        <v>109</v>
      </c>
      <c r="C90" s="24" t="s">
        <v>987</v>
      </c>
      <c r="D90" s="24" t="s">
        <v>988</v>
      </c>
      <c r="E90" s="24" t="s">
        <v>989</v>
      </c>
      <c r="F90" s="20" t="s">
        <v>990</v>
      </c>
      <c r="G90" s="51">
        <v>1</v>
      </c>
    </row>
    <row r="91" spans="1:7" ht="15.75" thickBot="1" x14ac:dyDescent="0.3">
      <c r="A91" s="22" t="s">
        <v>327</v>
      </c>
      <c r="B91" s="127" t="s">
        <v>741</v>
      </c>
      <c r="C91" s="128"/>
      <c r="D91" s="128"/>
      <c r="E91" s="128"/>
      <c r="F91" s="129"/>
      <c r="G91" s="51">
        <f>SUM(G92:G95)</f>
        <v>4</v>
      </c>
    </row>
    <row r="92" spans="1:7" ht="15.75" thickBot="1" x14ac:dyDescent="0.3">
      <c r="A92" s="18">
        <v>12</v>
      </c>
      <c r="B92" s="19" t="s">
        <v>741</v>
      </c>
      <c r="C92" s="20" t="s">
        <v>742</v>
      </c>
      <c r="D92" s="20" t="s">
        <v>743</v>
      </c>
      <c r="E92" s="20" t="s">
        <v>744</v>
      </c>
      <c r="F92" s="20" t="s">
        <v>745</v>
      </c>
      <c r="G92" s="51">
        <v>1</v>
      </c>
    </row>
    <row r="93" spans="1:7" ht="15.75" thickBot="1" x14ac:dyDescent="0.3">
      <c r="A93" s="18">
        <v>40</v>
      </c>
      <c r="B93" s="23" t="s">
        <v>115</v>
      </c>
      <c r="C93" s="24" t="s">
        <v>991</v>
      </c>
      <c r="D93" s="24" t="s">
        <v>992</v>
      </c>
      <c r="E93" s="24" t="s">
        <v>993</v>
      </c>
      <c r="F93" s="20" t="s">
        <v>994</v>
      </c>
      <c r="G93" s="51">
        <v>1</v>
      </c>
    </row>
    <row r="94" spans="1:7" ht="15.75" thickBot="1" x14ac:dyDescent="0.3">
      <c r="A94" s="18">
        <v>41</v>
      </c>
      <c r="B94" s="23" t="s">
        <v>114</v>
      </c>
      <c r="C94" s="24" t="s">
        <v>995</v>
      </c>
      <c r="D94" s="24" t="s">
        <v>996</v>
      </c>
      <c r="E94" s="24" t="s">
        <v>997</v>
      </c>
      <c r="F94" s="20" t="s">
        <v>998</v>
      </c>
      <c r="G94" s="51">
        <v>1</v>
      </c>
    </row>
    <row r="95" spans="1:7" ht="15.75" thickBot="1" x14ac:dyDescent="0.3">
      <c r="A95" s="18">
        <v>42</v>
      </c>
      <c r="B95" s="23" t="s">
        <v>117</v>
      </c>
      <c r="C95" s="24" t="s">
        <v>999</v>
      </c>
      <c r="D95" s="24" t="s">
        <v>1000</v>
      </c>
      <c r="E95" s="24" t="s">
        <v>1001</v>
      </c>
      <c r="F95" s="20" t="s">
        <v>1002</v>
      </c>
      <c r="G95" s="51">
        <v>1</v>
      </c>
    </row>
    <row r="96" spans="1:7" ht="15.75" thickBot="1" x14ac:dyDescent="0.3">
      <c r="A96" s="52" t="s">
        <v>328</v>
      </c>
      <c r="B96" s="127" t="s">
        <v>120</v>
      </c>
      <c r="C96" s="128"/>
      <c r="D96" s="128"/>
      <c r="E96" s="128"/>
      <c r="F96" s="129"/>
      <c r="G96" s="52">
        <f>SUM(G97:G102)</f>
        <v>6</v>
      </c>
    </row>
    <row r="97" spans="1:7" ht="15.75" thickBot="1" x14ac:dyDescent="0.3">
      <c r="A97" s="18">
        <v>8</v>
      </c>
      <c r="B97" s="19" t="s">
        <v>120</v>
      </c>
      <c r="C97" s="20" t="s">
        <v>725</v>
      </c>
      <c r="D97" s="20" t="s">
        <v>726</v>
      </c>
      <c r="E97" s="20" t="s">
        <v>727</v>
      </c>
      <c r="F97" s="20" t="s">
        <v>728</v>
      </c>
      <c r="G97" s="51">
        <v>1</v>
      </c>
    </row>
    <row r="98" spans="1:7" ht="15.75" thickBot="1" x14ac:dyDescent="0.3">
      <c r="A98" s="18">
        <v>43</v>
      </c>
      <c r="B98" s="23" t="s">
        <v>122</v>
      </c>
      <c r="C98" s="24" t="s">
        <v>1003</v>
      </c>
      <c r="D98" s="24" t="s">
        <v>1004</v>
      </c>
      <c r="E98" s="24" t="s">
        <v>1005</v>
      </c>
      <c r="F98" s="20" t="s">
        <v>1006</v>
      </c>
      <c r="G98" s="51">
        <v>1</v>
      </c>
    </row>
    <row r="99" spans="1:7" ht="15.75" thickBot="1" x14ac:dyDescent="0.3">
      <c r="A99" s="18">
        <v>44</v>
      </c>
      <c r="B99" s="23" t="s">
        <v>124</v>
      </c>
      <c r="C99" s="24" t="s">
        <v>1007</v>
      </c>
      <c r="D99" s="24" t="s">
        <v>1008</v>
      </c>
      <c r="E99" s="24" t="s">
        <v>1009</v>
      </c>
      <c r="F99" s="20" t="s">
        <v>1010</v>
      </c>
      <c r="G99" s="51">
        <v>1</v>
      </c>
    </row>
    <row r="100" spans="1:7" ht="15.75" thickBot="1" x14ac:dyDescent="0.3">
      <c r="A100" s="18">
        <v>45</v>
      </c>
      <c r="B100" s="23" t="s">
        <v>128</v>
      </c>
      <c r="C100" s="24" t="s">
        <v>1011</v>
      </c>
      <c r="D100" s="24" t="s">
        <v>1012</v>
      </c>
      <c r="E100" s="24" t="s">
        <v>1013</v>
      </c>
      <c r="F100" s="20" t="s">
        <v>1014</v>
      </c>
      <c r="G100" s="51">
        <v>1</v>
      </c>
    </row>
    <row r="101" spans="1:7" ht="15.75" thickBot="1" x14ac:dyDescent="0.3">
      <c r="A101" s="18">
        <v>46</v>
      </c>
      <c r="B101" s="23" t="s">
        <v>127</v>
      </c>
      <c r="C101" s="24" t="s">
        <v>1015</v>
      </c>
      <c r="D101" s="24" t="s">
        <v>1016</v>
      </c>
      <c r="E101" s="24" t="s">
        <v>1017</v>
      </c>
      <c r="F101" s="20" t="s">
        <v>1018</v>
      </c>
      <c r="G101" s="51">
        <v>1</v>
      </c>
    </row>
    <row r="102" spans="1:7" ht="24.75" thickBot="1" x14ac:dyDescent="0.3">
      <c r="A102" s="18">
        <v>47</v>
      </c>
      <c r="B102" s="23" t="s">
        <v>126</v>
      </c>
      <c r="C102" s="24" t="s">
        <v>1019</v>
      </c>
      <c r="D102" s="24" t="s">
        <v>1020</v>
      </c>
      <c r="E102" s="24" t="s">
        <v>1021</v>
      </c>
      <c r="F102" s="20" t="s">
        <v>1022</v>
      </c>
      <c r="G102" s="51">
        <v>1</v>
      </c>
    </row>
    <row r="103" spans="1:7" ht="15.75" thickBot="1" x14ac:dyDescent="0.3">
      <c r="A103" s="52" t="s">
        <v>329</v>
      </c>
      <c r="B103" s="127" t="s">
        <v>130</v>
      </c>
      <c r="C103" s="128"/>
      <c r="D103" s="128"/>
      <c r="E103" s="128"/>
      <c r="F103" s="129"/>
      <c r="G103" s="52">
        <f>SUM(G104:G108)</f>
        <v>5</v>
      </c>
    </row>
    <row r="104" spans="1:7" ht="15.75" thickBot="1" x14ac:dyDescent="0.3">
      <c r="A104" s="18">
        <v>4</v>
      </c>
      <c r="B104" s="19" t="s">
        <v>130</v>
      </c>
      <c r="C104" s="20" t="s">
        <v>708</v>
      </c>
      <c r="D104" s="20" t="s">
        <v>709</v>
      </c>
      <c r="E104" s="20" t="s">
        <v>710</v>
      </c>
      <c r="F104" s="20" t="s">
        <v>711</v>
      </c>
      <c r="G104" s="51">
        <v>1</v>
      </c>
    </row>
    <row r="105" spans="1:7" ht="15.75" thickBot="1" x14ac:dyDescent="0.3">
      <c r="A105" s="18">
        <v>48</v>
      </c>
      <c r="B105" s="23" t="s">
        <v>131</v>
      </c>
      <c r="C105" s="24" t="s">
        <v>1023</v>
      </c>
      <c r="D105" s="24" t="s">
        <v>1024</v>
      </c>
      <c r="E105" s="24" t="s">
        <v>1025</v>
      </c>
      <c r="F105" s="20" t="s">
        <v>1026</v>
      </c>
      <c r="G105" s="51">
        <v>1</v>
      </c>
    </row>
    <row r="106" spans="1:7" ht="15.75" thickBot="1" x14ac:dyDescent="0.3">
      <c r="A106" s="18">
        <v>49</v>
      </c>
      <c r="B106" s="23" t="s">
        <v>135</v>
      </c>
      <c r="C106" s="24" t="s">
        <v>1027</v>
      </c>
      <c r="D106" s="24" t="s">
        <v>1028</v>
      </c>
      <c r="E106" s="24" t="s">
        <v>1029</v>
      </c>
      <c r="F106" s="20" t="s">
        <v>1030</v>
      </c>
      <c r="G106" s="51">
        <v>1</v>
      </c>
    </row>
    <row r="107" spans="1:7" ht="15.75" thickBot="1" x14ac:dyDescent="0.3">
      <c r="A107" s="18">
        <v>50</v>
      </c>
      <c r="B107" s="23" t="s">
        <v>137</v>
      </c>
      <c r="C107" s="24" t="s">
        <v>1031</v>
      </c>
      <c r="D107" s="24" t="s">
        <v>1032</v>
      </c>
      <c r="E107" s="24" t="s">
        <v>1033</v>
      </c>
      <c r="F107" s="20" t="s">
        <v>1034</v>
      </c>
      <c r="G107" s="51">
        <v>1</v>
      </c>
    </row>
    <row r="108" spans="1:7" ht="15.75" thickBot="1" x14ac:dyDescent="0.3">
      <c r="A108" s="18">
        <v>51</v>
      </c>
      <c r="B108" s="23" t="s">
        <v>136</v>
      </c>
      <c r="C108" s="24" t="s">
        <v>1035</v>
      </c>
      <c r="D108" s="24" t="s">
        <v>1036</v>
      </c>
      <c r="E108" s="24" t="s">
        <v>1037</v>
      </c>
      <c r="F108" s="20" t="s">
        <v>1038</v>
      </c>
      <c r="G108" s="51">
        <v>1</v>
      </c>
    </row>
    <row r="109" spans="1:7" ht="15.75" thickBot="1" x14ac:dyDescent="0.3">
      <c r="A109" s="52" t="s">
        <v>330</v>
      </c>
      <c r="B109" s="127" t="s">
        <v>139</v>
      </c>
      <c r="C109" s="128"/>
      <c r="D109" s="128"/>
      <c r="E109" s="128"/>
      <c r="F109" s="129"/>
      <c r="G109" s="52">
        <f>SUM(G110:G114)</f>
        <v>5</v>
      </c>
    </row>
    <row r="110" spans="1:7" ht="15.75" thickBot="1" x14ac:dyDescent="0.3">
      <c r="A110" s="18">
        <v>14</v>
      </c>
      <c r="B110" s="19" t="s">
        <v>139</v>
      </c>
      <c r="C110" s="20" t="s">
        <v>750</v>
      </c>
      <c r="D110" s="20" t="s">
        <v>751</v>
      </c>
      <c r="E110" s="20" t="s">
        <v>752</v>
      </c>
      <c r="F110" s="20" t="s">
        <v>753</v>
      </c>
      <c r="G110" s="51">
        <v>1</v>
      </c>
    </row>
    <row r="111" spans="1:7" ht="24.75" thickBot="1" x14ac:dyDescent="0.3">
      <c r="A111" s="18">
        <v>52</v>
      </c>
      <c r="B111" s="23" t="s">
        <v>146</v>
      </c>
      <c r="C111" s="24" t="s">
        <v>1039</v>
      </c>
      <c r="D111" s="24" t="s">
        <v>1040</v>
      </c>
      <c r="E111" s="24" t="s">
        <v>1041</v>
      </c>
      <c r="F111" s="20" t="s">
        <v>1042</v>
      </c>
      <c r="G111" s="51">
        <v>1</v>
      </c>
    </row>
    <row r="112" spans="1:7" ht="15.75" thickBot="1" x14ac:dyDescent="0.3">
      <c r="A112" s="18">
        <v>53</v>
      </c>
      <c r="B112" s="23" t="s">
        <v>150</v>
      </c>
      <c r="C112" s="24" t="s">
        <v>1043</v>
      </c>
      <c r="D112" s="24" t="s">
        <v>1044</v>
      </c>
      <c r="E112" s="24" t="s">
        <v>1045</v>
      </c>
      <c r="F112" s="20" t="s">
        <v>1046</v>
      </c>
      <c r="G112" s="51">
        <v>1</v>
      </c>
    </row>
    <row r="113" spans="1:7" ht="15.75" thickBot="1" x14ac:dyDescent="0.3">
      <c r="A113" s="18">
        <v>54</v>
      </c>
      <c r="B113" s="23" t="s">
        <v>1047</v>
      </c>
      <c r="C113" s="24" t="s">
        <v>1048</v>
      </c>
      <c r="D113" s="24" t="s">
        <v>1049</v>
      </c>
      <c r="E113" s="24" t="s">
        <v>1050</v>
      </c>
      <c r="F113" s="20" t="s">
        <v>1051</v>
      </c>
      <c r="G113" s="51">
        <v>1</v>
      </c>
    </row>
    <row r="114" spans="1:7" ht="15.75" thickBot="1" x14ac:dyDescent="0.3">
      <c r="A114" s="18">
        <v>55</v>
      </c>
      <c r="B114" s="23" t="s">
        <v>140</v>
      </c>
      <c r="C114" s="24" t="s">
        <v>1052</v>
      </c>
      <c r="D114" s="24" t="s">
        <v>1053</v>
      </c>
      <c r="E114" s="24" t="s">
        <v>1054</v>
      </c>
      <c r="F114" s="20" t="s">
        <v>1055</v>
      </c>
      <c r="G114" s="51">
        <v>1</v>
      </c>
    </row>
    <row r="115" spans="1:7" ht="15.75" thickBot="1" x14ac:dyDescent="0.3">
      <c r="A115" s="52" t="s">
        <v>331</v>
      </c>
      <c r="B115" s="127" t="s">
        <v>1056</v>
      </c>
      <c r="C115" s="128"/>
      <c r="D115" s="128"/>
      <c r="E115" s="128"/>
      <c r="F115" s="129"/>
      <c r="G115" s="52">
        <f>SUM(G116:G118)</f>
        <v>3</v>
      </c>
    </row>
    <row r="116" spans="1:7" ht="15.75" thickBot="1" x14ac:dyDescent="0.3">
      <c r="A116" s="18">
        <v>5</v>
      </c>
      <c r="B116" s="19" t="s">
        <v>712</v>
      </c>
      <c r="C116" s="20" t="s">
        <v>713</v>
      </c>
      <c r="D116" s="20" t="s">
        <v>714</v>
      </c>
      <c r="E116" s="20" t="s">
        <v>715</v>
      </c>
      <c r="F116" s="20" t="s">
        <v>716</v>
      </c>
      <c r="G116" s="51">
        <v>1</v>
      </c>
    </row>
    <row r="117" spans="1:7" ht="15.75" thickBot="1" x14ac:dyDescent="0.3">
      <c r="A117" s="18">
        <v>56</v>
      </c>
      <c r="B117" s="23" t="s">
        <v>155</v>
      </c>
      <c r="C117" s="24" t="s">
        <v>1057</v>
      </c>
      <c r="D117" s="24" t="s">
        <v>1058</v>
      </c>
      <c r="E117" s="24" t="s">
        <v>1059</v>
      </c>
      <c r="F117" s="20" t="s">
        <v>1060</v>
      </c>
      <c r="G117" s="51">
        <v>1</v>
      </c>
    </row>
    <row r="118" spans="1:7" ht="15.75" thickBot="1" x14ac:dyDescent="0.3">
      <c r="A118" s="18">
        <v>57</v>
      </c>
      <c r="B118" s="23" t="s">
        <v>1061</v>
      </c>
      <c r="C118" s="24" t="s">
        <v>1062</v>
      </c>
      <c r="D118" s="24" t="s">
        <v>1063</v>
      </c>
      <c r="E118" s="24" t="s">
        <v>1064</v>
      </c>
      <c r="F118" s="20" t="s">
        <v>1065</v>
      </c>
      <c r="G118" s="51">
        <v>1</v>
      </c>
    </row>
    <row r="119" spans="1:7" ht="15.75" thickBot="1" x14ac:dyDescent="0.3">
      <c r="A119" s="52" t="s">
        <v>332</v>
      </c>
      <c r="B119" s="127" t="s">
        <v>157</v>
      </c>
      <c r="C119" s="128"/>
      <c r="D119" s="128"/>
      <c r="E119" s="128"/>
      <c r="F119" s="129"/>
      <c r="G119" s="52">
        <f>SUM(G120:G128)</f>
        <v>9</v>
      </c>
    </row>
    <row r="120" spans="1:7" ht="15.75" thickBot="1" x14ac:dyDescent="0.3">
      <c r="A120" s="18">
        <v>13</v>
      </c>
      <c r="B120" s="19" t="s">
        <v>157</v>
      </c>
      <c r="C120" s="20" t="s">
        <v>746</v>
      </c>
      <c r="D120" s="20" t="s">
        <v>747</v>
      </c>
      <c r="E120" s="20" t="s">
        <v>748</v>
      </c>
      <c r="F120" s="20" t="s">
        <v>749</v>
      </c>
      <c r="G120" s="51">
        <v>1</v>
      </c>
    </row>
    <row r="121" spans="1:7" ht="15.75" thickBot="1" x14ac:dyDescent="0.3">
      <c r="A121" s="18">
        <v>58</v>
      </c>
      <c r="B121" s="23" t="s">
        <v>160</v>
      </c>
      <c r="C121" s="24" t="s">
        <v>1066</v>
      </c>
      <c r="D121" s="24" t="s">
        <v>1067</v>
      </c>
      <c r="E121" s="24" t="s">
        <v>1068</v>
      </c>
      <c r="F121" s="20" t="s">
        <v>1069</v>
      </c>
      <c r="G121" s="51">
        <v>1</v>
      </c>
    </row>
    <row r="122" spans="1:7" ht="15.75" thickBot="1" x14ac:dyDescent="0.3">
      <c r="A122" s="18">
        <v>59</v>
      </c>
      <c r="B122" s="23" t="s">
        <v>159</v>
      </c>
      <c r="C122" s="24" t="s">
        <v>1070</v>
      </c>
      <c r="D122" s="24" t="s">
        <v>1071</v>
      </c>
      <c r="E122" s="24" t="s">
        <v>1072</v>
      </c>
      <c r="F122" s="20" t="s">
        <v>1073</v>
      </c>
      <c r="G122" s="51">
        <v>1</v>
      </c>
    </row>
    <row r="123" spans="1:7" ht="15.75" thickBot="1" x14ac:dyDescent="0.3">
      <c r="A123" s="18">
        <v>60</v>
      </c>
      <c r="B123" s="23" t="s">
        <v>162</v>
      </c>
      <c r="C123" s="24" t="s">
        <v>1074</v>
      </c>
      <c r="D123" s="24" t="s">
        <v>1075</v>
      </c>
      <c r="E123" s="24" t="s">
        <v>1076</v>
      </c>
      <c r="F123" s="20" t="s">
        <v>1077</v>
      </c>
      <c r="G123" s="51">
        <v>1</v>
      </c>
    </row>
    <row r="124" spans="1:7" ht="15.75" thickBot="1" x14ac:dyDescent="0.3">
      <c r="A124" s="18">
        <v>61</v>
      </c>
      <c r="B124" s="23" t="s">
        <v>158</v>
      </c>
      <c r="C124" s="24" t="s">
        <v>1078</v>
      </c>
      <c r="D124" s="24" t="s">
        <v>1079</v>
      </c>
      <c r="E124" s="24" t="s">
        <v>1080</v>
      </c>
      <c r="F124" s="20" t="s">
        <v>1081</v>
      </c>
      <c r="G124" s="51">
        <v>1</v>
      </c>
    </row>
    <row r="125" spans="1:7" ht="15.75" thickBot="1" x14ac:dyDescent="0.3">
      <c r="A125" s="18">
        <v>62</v>
      </c>
      <c r="B125" s="23" t="s">
        <v>161</v>
      </c>
      <c r="C125" s="24" t="s">
        <v>1082</v>
      </c>
      <c r="D125" s="24" t="s">
        <v>1083</v>
      </c>
      <c r="E125" s="24" t="s">
        <v>1084</v>
      </c>
      <c r="F125" s="20" t="s">
        <v>1085</v>
      </c>
      <c r="G125" s="51">
        <v>1</v>
      </c>
    </row>
    <row r="126" spans="1:7" ht="15.75" thickBot="1" x14ac:dyDescent="0.3">
      <c r="A126" s="18">
        <v>63</v>
      </c>
      <c r="B126" s="23" t="s">
        <v>168</v>
      </c>
      <c r="C126" s="24" t="s">
        <v>1086</v>
      </c>
      <c r="D126" s="24" t="s">
        <v>1087</v>
      </c>
      <c r="E126" s="24" t="s">
        <v>1088</v>
      </c>
      <c r="F126" s="20" t="s">
        <v>1089</v>
      </c>
      <c r="G126" s="51">
        <v>1</v>
      </c>
    </row>
    <row r="127" spans="1:7" ht="15.75" thickBot="1" x14ac:dyDescent="0.3">
      <c r="A127" s="18">
        <v>64</v>
      </c>
      <c r="B127" s="23" t="s">
        <v>169</v>
      </c>
      <c r="C127" s="24" t="s">
        <v>1090</v>
      </c>
      <c r="D127" s="24" t="s">
        <v>1091</v>
      </c>
      <c r="E127" s="24" t="s">
        <v>1092</v>
      </c>
      <c r="F127" s="20" t="s">
        <v>1093</v>
      </c>
      <c r="G127" s="51">
        <v>1</v>
      </c>
    </row>
    <row r="128" spans="1:7" ht="15.75" thickBot="1" x14ac:dyDescent="0.3">
      <c r="A128" s="18">
        <v>65</v>
      </c>
      <c r="B128" s="23" t="s">
        <v>164</v>
      </c>
      <c r="C128" s="24" t="s">
        <v>1094</v>
      </c>
      <c r="D128" s="24" t="s">
        <v>1095</v>
      </c>
      <c r="E128" s="24" t="s">
        <v>1096</v>
      </c>
      <c r="F128" s="20" t="s">
        <v>1097</v>
      </c>
      <c r="G128" s="51">
        <v>1</v>
      </c>
    </row>
    <row r="129" spans="1:7" s="58" customFormat="1" ht="15.75" thickBot="1" x14ac:dyDescent="0.3">
      <c r="A129" s="53" t="s">
        <v>323</v>
      </c>
      <c r="B129" s="54" t="s">
        <v>1787</v>
      </c>
      <c r="C129" s="55"/>
      <c r="D129" s="55"/>
      <c r="E129" s="55"/>
      <c r="F129" s="56"/>
      <c r="G129" s="57">
        <f>G119+G115+G109+G103+G96+G91+G84+G71+G54+G44</f>
        <v>74</v>
      </c>
    </row>
    <row r="130" spans="1:7" ht="15.75" thickBot="1" x14ac:dyDescent="0.3">
      <c r="A130" s="52" t="s">
        <v>333</v>
      </c>
      <c r="B130" s="127" t="s">
        <v>170</v>
      </c>
      <c r="C130" s="128"/>
      <c r="D130" s="128"/>
      <c r="E130" s="128"/>
      <c r="F130" s="129"/>
      <c r="G130" s="52">
        <f>G131</f>
        <v>1</v>
      </c>
    </row>
    <row r="131" spans="1:7" ht="15.75" thickBot="1" x14ac:dyDescent="0.3">
      <c r="A131" s="18">
        <v>25</v>
      </c>
      <c r="B131" s="19" t="s">
        <v>170</v>
      </c>
      <c r="C131" s="20" t="s">
        <v>794</v>
      </c>
      <c r="D131" s="20" t="s">
        <v>795</v>
      </c>
      <c r="E131" s="20" t="s">
        <v>796</v>
      </c>
      <c r="F131" s="20" t="s">
        <v>797</v>
      </c>
      <c r="G131" s="51">
        <v>1</v>
      </c>
    </row>
    <row r="132" spans="1:7" ht="15.75" thickBot="1" x14ac:dyDescent="0.3">
      <c r="A132" s="52" t="s">
        <v>334</v>
      </c>
      <c r="B132" s="127" t="s">
        <v>171</v>
      </c>
      <c r="C132" s="128"/>
      <c r="D132" s="128"/>
      <c r="E132" s="128"/>
      <c r="F132" s="129"/>
      <c r="G132" s="52">
        <f>SUM(G133:G149)</f>
        <v>17</v>
      </c>
    </row>
    <row r="133" spans="1:7" ht="15.75" thickBot="1" x14ac:dyDescent="0.3">
      <c r="A133" s="18">
        <v>19</v>
      </c>
      <c r="B133" s="19" t="s">
        <v>171</v>
      </c>
      <c r="C133" s="20" t="s">
        <v>770</v>
      </c>
      <c r="D133" s="20" t="s">
        <v>771</v>
      </c>
      <c r="E133" s="20" t="s">
        <v>772</v>
      </c>
      <c r="F133" s="20" t="s">
        <v>773</v>
      </c>
      <c r="G133" s="51">
        <v>1</v>
      </c>
    </row>
    <row r="134" spans="1:7" ht="15.75" thickBot="1" x14ac:dyDescent="0.3">
      <c r="A134" s="18">
        <v>66</v>
      </c>
      <c r="B134" s="23" t="s">
        <v>183</v>
      </c>
      <c r="C134" s="24" t="s">
        <v>1098</v>
      </c>
      <c r="D134" s="24" t="s">
        <v>1099</v>
      </c>
      <c r="E134" s="24" t="s">
        <v>1100</v>
      </c>
      <c r="F134" s="20" t="s">
        <v>1101</v>
      </c>
      <c r="G134" s="51">
        <v>1</v>
      </c>
    </row>
    <row r="135" spans="1:7" ht="15.75" thickBot="1" x14ac:dyDescent="0.3">
      <c r="A135" s="18">
        <v>67</v>
      </c>
      <c r="B135" s="23" t="s">
        <v>174</v>
      </c>
      <c r="C135" s="24" t="s">
        <v>1102</v>
      </c>
      <c r="D135" s="24" t="s">
        <v>1103</v>
      </c>
      <c r="E135" s="24" t="s">
        <v>1104</v>
      </c>
      <c r="F135" s="20" t="s">
        <v>1105</v>
      </c>
      <c r="G135" s="51">
        <v>1</v>
      </c>
    </row>
    <row r="136" spans="1:7" ht="15.75" thickBot="1" x14ac:dyDescent="0.3">
      <c r="A136" s="18">
        <v>68</v>
      </c>
      <c r="B136" s="23" t="s">
        <v>191</v>
      </c>
      <c r="C136" s="24" t="s">
        <v>1106</v>
      </c>
      <c r="D136" s="24" t="s">
        <v>1107</v>
      </c>
      <c r="E136" s="24" t="s">
        <v>1108</v>
      </c>
      <c r="F136" s="20" t="s">
        <v>1109</v>
      </c>
      <c r="G136" s="51">
        <v>1</v>
      </c>
    </row>
    <row r="137" spans="1:7" ht="15.75" thickBot="1" x14ac:dyDescent="0.3">
      <c r="A137" s="18">
        <v>69</v>
      </c>
      <c r="B137" s="23" t="s">
        <v>194</v>
      </c>
      <c r="C137" s="24" t="s">
        <v>1110</v>
      </c>
      <c r="D137" s="24" t="s">
        <v>1111</v>
      </c>
      <c r="E137" s="24" t="s">
        <v>1112</v>
      </c>
      <c r="F137" s="20" t="s">
        <v>1113</v>
      </c>
      <c r="G137" s="51">
        <v>1</v>
      </c>
    </row>
    <row r="138" spans="1:7" ht="15.75" thickBot="1" x14ac:dyDescent="0.3">
      <c r="A138" s="18">
        <v>70</v>
      </c>
      <c r="B138" s="23" t="s">
        <v>176</v>
      </c>
      <c r="C138" s="24" t="s">
        <v>1114</v>
      </c>
      <c r="D138" s="24" t="s">
        <v>1115</v>
      </c>
      <c r="E138" s="24" t="s">
        <v>1116</v>
      </c>
      <c r="F138" s="20" t="s">
        <v>1117</v>
      </c>
      <c r="G138" s="51">
        <v>1</v>
      </c>
    </row>
    <row r="139" spans="1:7" ht="15.75" thickBot="1" x14ac:dyDescent="0.3">
      <c r="A139" s="18">
        <v>71</v>
      </c>
      <c r="B139" s="23" t="s">
        <v>181</v>
      </c>
      <c r="C139" s="24" t="s">
        <v>1118</v>
      </c>
      <c r="D139" s="24" t="s">
        <v>1119</v>
      </c>
      <c r="E139" s="24" t="s">
        <v>1120</v>
      </c>
      <c r="F139" s="20" t="s">
        <v>1121</v>
      </c>
      <c r="G139" s="51">
        <v>1</v>
      </c>
    </row>
    <row r="140" spans="1:7" ht="15.75" thickBot="1" x14ac:dyDescent="0.3">
      <c r="A140" s="18">
        <v>72</v>
      </c>
      <c r="B140" s="23" t="s">
        <v>182</v>
      </c>
      <c r="C140" s="24" t="s">
        <v>1122</v>
      </c>
      <c r="D140" s="24" t="s">
        <v>1123</v>
      </c>
      <c r="E140" s="24" t="s">
        <v>1124</v>
      </c>
      <c r="F140" s="20" t="s">
        <v>1125</v>
      </c>
      <c r="G140" s="51">
        <v>1</v>
      </c>
    </row>
    <row r="141" spans="1:7" ht="15.75" thickBot="1" x14ac:dyDescent="0.3">
      <c r="A141" s="18">
        <v>73</v>
      </c>
      <c r="B141" s="23" t="s">
        <v>177</v>
      </c>
      <c r="C141" s="24" t="s">
        <v>1126</v>
      </c>
      <c r="D141" s="24" t="s">
        <v>1127</v>
      </c>
      <c r="E141" s="24" t="s">
        <v>1128</v>
      </c>
      <c r="F141" s="20" t="s">
        <v>1129</v>
      </c>
      <c r="G141" s="51">
        <v>1</v>
      </c>
    </row>
    <row r="142" spans="1:7" ht="15.75" thickBot="1" x14ac:dyDescent="0.3">
      <c r="A142" s="18">
        <v>74</v>
      </c>
      <c r="B142" s="23" t="s">
        <v>180</v>
      </c>
      <c r="C142" s="24" t="s">
        <v>1130</v>
      </c>
      <c r="D142" s="24" t="s">
        <v>1131</v>
      </c>
      <c r="E142" s="24" t="s">
        <v>1132</v>
      </c>
      <c r="F142" s="20" t="s">
        <v>1133</v>
      </c>
      <c r="G142" s="51">
        <v>1</v>
      </c>
    </row>
    <row r="143" spans="1:7" ht="15.75" thickBot="1" x14ac:dyDescent="0.3">
      <c r="A143" s="18">
        <v>75</v>
      </c>
      <c r="B143" s="23" t="s">
        <v>196</v>
      </c>
      <c r="C143" s="24" t="s">
        <v>1134</v>
      </c>
      <c r="D143" s="24" t="s">
        <v>1135</v>
      </c>
      <c r="E143" s="24" t="s">
        <v>1136</v>
      </c>
      <c r="F143" s="20" t="s">
        <v>1137</v>
      </c>
      <c r="G143" s="51">
        <v>1</v>
      </c>
    </row>
    <row r="144" spans="1:7" ht="15.75" thickBot="1" x14ac:dyDescent="0.3">
      <c r="A144" s="18">
        <v>76</v>
      </c>
      <c r="B144" s="23" t="s">
        <v>184</v>
      </c>
      <c r="C144" s="24" t="s">
        <v>1138</v>
      </c>
      <c r="D144" s="24" t="s">
        <v>1139</v>
      </c>
      <c r="E144" s="24" t="s">
        <v>1140</v>
      </c>
      <c r="F144" s="20" t="s">
        <v>1141</v>
      </c>
      <c r="G144" s="51">
        <v>1</v>
      </c>
    </row>
    <row r="145" spans="1:7" ht="15.75" thickBot="1" x14ac:dyDescent="0.3">
      <c r="A145" s="18">
        <v>77</v>
      </c>
      <c r="B145" s="23" t="s">
        <v>189</v>
      </c>
      <c r="C145" s="24" t="s">
        <v>1142</v>
      </c>
      <c r="D145" s="24" t="s">
        <v>1143</v>
      </c>
      <c r="E145" s="24" t="s">
        <v>1144</v>
      </c>
      <c r="F145" s="20" t="s">
        <v>1145</v>
      </c>
      <c r="G145" s="51">
        <v>1</v>
      </c>
    </row>
    <row r="146" spans="1:7" ht="15.75" thickBot="1" x14ac:dyDescent="0.3">
      <c r="A146" s="18">
        <v>78</v>
      </c>
      <c r="B146" s="23" t="s">
        <v>178</v>
      </c>
      <c r="C146" s="24" t="s">
        <v>1146</v>
      </c>
      <c r="D146" s="24" t="s">
        <v>1147</v>
      </c>
      <c r="E146" s="24" t="s">
        <v>1148</v>
      </c>
      <c r="F146" s="20" t="s">
        <v>1149</v>
      </c>
      <c r="G146" s="51">
        <v>1</v>
      </c>
    </row>
    <row r="147" spans="1:7" ht="15.75" thickBot="1" x14ac:dyDescent="0.3">
      <c r="A147" s="18">
        <v>79</v>
      </c>
      <c r="B147" s="23" t="s">
        <v>192</v>
      </c>
      <c r="C147" s="24" t="s">
        <v>1150</v>
      </c>
      <c r="D147" s="24" t="s">
        <v>1151</v>
      </c>
      <c r="E147" s="24" t="s">
        <v>1152</v>
      </c>
      <c r="F147" s="20" t="s">
        <v>863</v>
      </c>
      <c r="G147" s="51">
        <v>1</v>
      </c>
    </row>
    <row r="148" spans="1:7" ht="15.75" thickBot="1" x14ac:dyDescent="0.3">
      <c r="A148" s="18">
        <v>80</v>
      </c>
      <c r="B148" s="23" t="s">
        <v>190</v>
      </c>
      <c r="C148" s="24" t="s">
        <v>1153</v>
      </c>
      <c r="D148" s="24" t="s">
        <v>1154</v>
      </c>
      <c r="E148" s="24" t="s">
        <v>1155</v>
      </c>
      <c r="F148" s="20" t="s">
        <v>1156</v>
      </c>
      <c r="G148" s="51">
        <v>1</v>
      </c>
    </row>
    <row r="149" spans="1:7" ht="15.75" thickBot="1" x14ac:dyDescent="0.3">
      <c r="A149" s="18">
        <v>81</v>
      </c>
      <c r="B149" s="23" t="s">
        <v>186</v>
      </c>
      <c r="C149" s="24" t="s">
        <v>1157</v>
      </c>
      <c r="D149" s="24" t="s">
        <v>1158</v>
      </c>
      <c r="E149" s="24" t="s">
        <v>1159</v>
      </c>
      <c r="F149" s="20" t="s">
        <v>1160</v>
      </c>
      <c r="G149" s="51">
        <v>1</v>
      </c>
    </row>
    <row r="150" spans="1:7" ht="15.75" thickBot="1" x14ac:dyDescent="0.3">
      <c r="A150" s="52" t="s">
        <v>334</v>
      </c>
      <c r="B150" s="127" t="s">
        <v>197</v>
      </c>
      <c r="C150" s="128"/>
      <c r="D150" s="128"/>
      <c r="E150" s="128"/>
      <c r="F150" s="129"/>
      <c r="G150" s="52">
        <f>SUM(G151:G156)</f>
        <v>6</v>
      </c>
    </row>
    <row r="151" spans="1:7" ht="15.75" thickBot="1" x14ac:dyDescent="0.3">
      <c r="A151" s="18">
        <v>11</v>
      </c>
      <c r="B151" s="19" t="s">
        <v>197</v>
      </c>
      <c r="C151" s="20" t="s">
        <v>737</v>
      </c>
      <c r="D151" s="20" t="s">
        <v>738</v>
      </c>
      <c r="E151" s="20" t="s">
        <v>739</v>
      </c>
      <c r="F151" s="20" t="s">
        <v>740</v>
      </c>
      <c r="G151" s="51">
        <v>1</v>
      </c>
    </row>
    <row r="152" spans="1:7" ht="15.75" thickBot="1" x14ac:dyDescent="0.3">
      <c r="A152" s="18">
        <v>82</v>
      </c>
      <c r="B152" s="23" t="s">
        <v>198</v>
      </c>
      <c r="C152" s="24" t="s">
        <v>1161</v>
      </c>
      <c r="D152" s="24" t="s">
        <v>1162</v>
      </c>
      <c r="E152" s="24" t="s">
        <v>1163</v>
      </c>
      <c r="F152" s="20" t="s">
        <v>1164</v>
      </c>
      <c r="G152" s="51">
        <v>1</v>
      </c>
    </row>
    <row r="153" spans="1:7" ht="15.75" thickBot="1" x14ac:dyDescent="0.3">
      <c r="A153" s="18">
        <v>83</v>
      </c>
      <c r="B153" s="23" t="s">
        <v>201</v>
      </c>
      <c r="C153" s="24" t="s">
        <v>1165</v>
      </c>
      <c r="D153" s="24" t="s">
        <v>1166</v>
      </c>
      <c r="E153" s="24" t="s">
        <v>1167</v>
      </c>
      <c r="F153" s="20" t="s">
        <v>1168</v>
      </c>
      <c r="G153" s="51">
        <v>1</v>
      </c>
    </row>
    <row r="154" spans="1:7" ht="15.75" thickBot="1" x14ac:dyDescent="0.3">
      <c r="A154" s="18">
        <v>84</v>
      </c>
      <c r="B154" s="23" t="s">
        <v>205</v>
      </c>
      <c r="C154" s="24" t="s">
        <v>1169</v>
      </c>
      <c r="D154" s="24" t="s">
        <v>1170</v>
      </c>
      <c r="E154" s="24" t="s">
        <v>1171</v>
      </c>
      <c r="F154" s="20" t="s">
        <v>1172</v>
      </c>
      <c r="G154" s="51">
        <v>1</v>
      </c>
    </row>
    <row r="155" spans="1:7" ht="15.75" thickBot="1" x14ac:dyDescent="0.3">
      <c r="A155" s="18">
        <v>85</v>
      </c>
      <c r="B155" s="23" t="s">
        <v>200</v>
      </c>
      <c r="C155" s="24" t="s">
        <v>1173</v>
      </c>
      <c r="D155" s="24" t="s">
        <v>1174</v>
      </c>
      <c r="E155" s="24" t="s">
        <v>1175</v>
      </c>
      <c r="F155" s="20" t="s">
        <v>1176</v>
      </c>
      <c r="G155" s="51">
        <v>1</v>
      </c>
    </row>
    <row r="156" spans="1:7" ht="15.75" thickBot="1" x14ac:dyDescent="0.3">
      <c r="A156" s="18">
        <v>86</v>
      </c>
      <c r="B156" s="23" t="s">
        <v>199</v>
      </c>
      <c r="C156" s="24" t="s">
        <v>1177</v>
      </c>
      <c r="D156" s="24" t="s">
        <v>1178</v>
      </c>
      <c r="E156" s="24" t="s">
        <v>1179</v>
      </c>
      <c r="F156" s="20" t="s">
        <v>1180</v>
      </c>
      <c r="G156" s="51">
        <v>1</v>
      </c>
    </row>
    <row r="157" spans="1:7" ht="15.75" thickBot="1" x14ac:dyDescent="0.3">
      <c r="A157" s="52" t="s">
        <v>336</v>
      </c>
      <c r="B157" s="127" t="s">
        <v>206</v>
      </c>
      <c r="C157" s="128"/>
      <c r="D157" s="128"/>
      <c r="E157" s="128"/>
      <c r="F157" s="129"/>
      <c r="G157" s="52">
        <f>SUM(G158:G177)</f>
        <v>20</v>
      </c>
    </row>
    <row r="158" spans="1:7" ht="15.75" thickBot="1" x14ac:dyDescent="0.3">
      <c r="A158" s="18">
        <v>29</v>
      </c>
      <c r="B158" s="19" t="s">
        <v>206</v>
      </c>
      <c r="C158" s="20" t="s">
        <v>810</v>
      </c>
      <c r="D158" s="20" t="s">
        <v>811</v>
      </c>
      <c r="E158" s="20" t="s">
        <v>812</v>
      </c>
      <c r="F158" s="20" t="s">
        <v>813</v>
      </c>
      <c r="G158" s="51">
        <v>1</v>
      </c>
    </row>
    <row r="159" spans="1:7" ht="15.75" thickBot="1" x14ac:dyDescent="0.3">
      <c r="A159" s="18">
        <v>87</v>
      </c>
      <c r="B159" s="23" t="s">
        <v>209</v>
      </c>
      <c r="C159" s="24" t="s">
        <v>1181</v>
      </c>
      <c r="D159" s="24" t="s">
        <v>1182</v>
      </c>
      <c r="E159" s="24" t="s">
        <v>1183</v>
      </c>
      <c r="F159" s="20" t="s">
        <v>1184</v>
      </c>
      <c r="G159" s="51">
        <v>1</v>
      </c>
    </row>
    <row r="160" spans="1:7" ht="15.75" thickBot="1" x14ac:dyDescent="0.3">
      <c r="A160" s="18">
        <v>88</v>
      </c>
      <c r="B160" s="23" t="s">
        <v>232</v>
      </c>
      <c r="C160" s="24" t="s">
        <v>1185</v>
      </c>
      <c r="D160" s="24" t="s">
        <v>1186</v>
      </c>
      <c r="E160" s="24" t="s">
        <v>1187</v>
      </c>
      <c r="F160" s="20" t="s">
        <v>1188</v>
      </c>
      <c r="G160" s="51">
        <v>1</v>
      </c>
    </row>
    <row r="161" spans="1:7" ht="15.75" thickBot="1" x14ac:dyDescent="0.3">
      <c r="A161" s="18">
        <v>89</v>
      </c>
      <c r="B161" s="23" t="s">
        <v>235</v>
      </c>
      <c r="C161" s="24" t="s">
        <v>1189</v>
      </c>
      <c r="D161" s="24" t="s">
        <v>1190</v>
      </c>
      <c r="E161" s="24" t="s">
        <v>1191</v>
      </c>
      <c r="F161" s="20" t="s">
        <v>1192</v>
      </c>
      <c r="G161" s="51">
        <v>1</v>
      </c>
    </row>
    <row r="162" spans="1:7" ht="15.75" thickBot="1" x14ac:dyDescent="0.3">
      <c r="A162" s="18">
        <v>90</v>
      </c>
      <c r="B162" s="23" t="s">
        <v>215</v>
      </c>
      <c r="C162" s="24" t="s">
        <v>1193</v>
      </c>
      <c r="D162" s="24" t="s">
        <v>1194</v>
      </c>
      <c r="E162" s="24" t="s">
        <v>1195</v>
      </c>
      <c r="F162" s="20" t="s">
        <v>1196</v>
      </c>
      <c r="G162" s="51">
        <v>1</v>
      </c>
    </row>
    <row r="163" spans="1:7" ht="15.75" thickBot="1" x14ac:dyDescent="0.3">
      <c r="A163" s="18">
        <v>91</v>
      </c>
      <c r="B163" s="23" t="s">
        <v>226</v>
      </c>
      <c r="C163" s="24" t="s">
        <v>1197</v>
      </c>
      <c r="D163" s="24" t="s">
        <v>1198</v>
      </c>
      <c r="E163" s="24" t="s">
        <v>1199</v>
      </c>
      <c r="F163" s="20" t="s">
        <v>1200</v>
      </c>
      <c r="G163" s="51">
        <v>1</v>
      </c>
    </row>
    <row r="164" spans="1:7" ht="15.75" thickBot="1" x14ac:dyDescent="0.3">
      <c r="A164" s="18">
        <v>92</v>
      </c>
      <c r="B164" s="23" t="s">
        <v>220</v>
      </c>
      <c r="C164" s="24" t="s">
        <v>1201</v>
      </c>
      <c r="D164" s="24" t="s">
        <v>1202</v>
      </c>
      <c r="E164" s="24" t="s">
        <v>1203</v>
      </c>
      <c r="F164" s="20" t="s">
        <v>1204</v>
      </c>
      <c r="G164" s="51">
        <v>1</v>
      </c>
    </row>
    <row r="165" spans="1:7" ht="15.75" thickBot="1" x14ac:dyDescent="0.3">
      <c r="A165" s="18">
        <v>93</v>
      </c>
      <c r="B165" s="23" t="s">
        <v>237</v>
      </c>
      <c r="C165" s="24" t="s">
        <v>1205</v>
      </c>
      <c r="D165" s="24" t="s">
        <v>1206</v>
      </c>
      <c r="E165" s="24" t="s">
        <v>1207</v>
      </c>
      <c r="F165" s="20" t="s">
        <v>1208</v>
      </c>
      <c r="G165" s="51">
        <v>1</v>
      </c>
    </row>
    <row r="166" spans="1:7" ht="15.75" thickBot="1" x14ac:dyDescent="0.3">
      <c r="A166" s="18">
        <v>94</v>
      </c>
      <c r="B166" s="23" t="s">
        <v>225</v>
      </c>
      <c r="C166" s="24" t="s">
        <v>1209</v>
      </c>
      <c r="D166" s="24" t="s">
        <v>1210</v>
      </c>
      <c r="E166" s="24" t="s">
        <v>1211</v>
      </c>
      <c r="F166" s="20" t="s">
        <v>1212</v>
      </c>
      <c r="G166" s="51">
        <v>1</v>
      </c>
    </row>
    <row r="167" spans="1:7" ht="15.75" thickBot="1" x14ac:dyDescent="0.3">
      <c r="A167" s="18">
        <v>95</v>
      </c>
      <c r="B167" s="23" t="s">
        <v>218</v>
      </c>
      <c r="C167" s="24" t="s">
        <v>1213</v>
      </c>
      <c r="D167" s="24" t="s">
        <v>1214</v>
      </c>
      <c r="E167" s="24" t="s">
        <v>1215</v>
      </c>
      <c r="F167" s="20" t="s">
        <v>1216</v>
      </c>
      <c r="G167" s="51">
        <v>1</v>
      </c>
    </row>
    <row r="168" spans="1:7" ht="15.75" thickBot="1" x14ac:dyDescent="0.3">
      <c r="A168" s="18">
        <v>96</v>
      </c>
      <c r="B168" s="23" t="s">
        <v>207</v>
      </c>
      <c r="C168" s="24" t="s">
        <v>1217</v>
      </c>
      <c r="D168" s="24" t="s">
        <v>1218</v>
      </c>
      <c r="E168" s="24" t="s">
        <v>1219</v>
      </c>
      <c r="F168" s="20" t="s">
        <v>1220</v>
      </c>
      <c r="G168" s="51">
        <v>1</v>
      </c>
    </row>
    <row r="169" spans="1:7" ht="15.75" thickBot="1" x14ac:dyDescent="0.3">
      <c r="A169" s="18">
        <v>97</v>
      </c>
      <c r="B169" s="23" t="s">
        <v>222</v>
      </c>
      <c r="C169" s="24" t="s">
        <v>1221</v>
      </c>
      <c r="D169" s="24" t="s">
        <v>1222</v>
      </c>
      <c r="E169" s="24" t="s">
        <v>1223</v>
      </c>
      <c r="F169" s="20" t="s">
        <v>1224</v>
      </c>
      <c r="G169" s="51">
        <v>1</v>
      </c>
    </row>
    <row r="170" spans="1:7" ht="15.75" thickBot="1" x14ac:dyDescent="0.3">
      <c r="A170" s="18">
        <v>98</v>
      </c>
      <c r="B170" s="23" t="s">
        <v>234</v>
      </c>
      <c r="C170" s="24" t="s">
        <v>1225</v>
      </c>
      <c r="D170" s="24" t="s">
        <v>1226</v>
      </c>
      <c r="E170" s="24" t="s">
        <v>1227</v>
      </c>
      <c r="F170" s="20" t="s">
        <v>1228</v>
      </c>
      <c r="G170" s="51">
        <v>1</v>
      </c>
    </row>
    <row r="171" spans="1:7" ht="15.75" thickBot="1" x14ac:dyDescent="0.3">
      <c r="A171" s="18">
        <v>99</v>
      </c>
      <c r="B171" s="23" t="s">
        <v>338</v>
      </c>
      <c r="C171" s="24" t="s">
        <v>1229</v>
      </c>
      <c r="D171" s="24" t="s">
        <v>1230</v>
      </c>
      <c r="E171" s="24" t="s">
        <v>1231</v>
      </c>
      <c r="F171" s="20" t="s">
        <v>1232</v>
      </c>
      <c r="G171" s="51">
        <v>1</v>
      </c>
    </row>
    <row r="172" spans="1:7" ht="15.75" thickBot="1" x14ac:dyDescent="0.3">
      <c r="A172" s="18">
        <v>100</v>
      </c>
      <c r="B172" s="23" t="s">
        <v>230</v>
      </c>
      <c r="C172" s="24" t="s">
        <v>1233</v>
      </c>
      <c r="D172" s="24" t="s">
        <v>1234</v>
      </c>
      <c r="E172" s="24" t="s">
        <v>1235</v>
      </c>
      <c r="F172" s="20" t="s">
        <v>1236</v>
      </c>
      <c r="G172" s="51">
        <v>1</v>
      </c>
    </row>
    <row r="173" spans="1:7" ht="15.75" thickBot="1" x14ac:dyDescent="0.3">
      <c r="A173" s="18">
        <v>101</v>
      </c>
      <c r="B173" s="23" t="s">
        <v>210</v>
      </c>
      <c r="C173" s="24" t="s">
        <v>1237</v>
      </c>
      <c r="D173" s="24" t="s">
        <v>1238</v>
      </c>
      <c r="E173" s="24" t="s">
        <v>1239</v>
      </c>
      <c r="F173" s="20" t="s">
        <v>1240</v>
      </c>
      <c r="G173" s="51">
        <v>1</v>
      </c>
    </row>
    <row r="174" spans="1:7" ht="15.75" thickBot="1" x14ac:dyDescent="0.3">
      <c r="A174" s="18">
        <v>102</v>
      </c>
      <c r="B174" s="23" t="s">
        <v>217</v>
      </c>
      <c r="C174" s="24" t="s">
        <v>1241</v>
      </c>
      <c r="D174" s="24" t="s">
        <v>1242</v>
      </c>
      <c r="E174" s="24" t="s">
        <v>1243</v>
      </c>
      <c r="F174" s="20" t="s">
        <v>1244</v>
      </c>
      <c r="G174" s="51">
        <v>1</v>
      </c>
    </row>
    <row r="175" spans="1:7" ht="15.75" thickBot="1" x14ac:dyDescent="0.3">
      <c r="A175" s="18">
        <v>103</v>
      </c>
      <c r="B175" s="23" t="s">
        <v>223</v>
      </c>
      <c r="C175" s="24" t="s">
        <v>1245</v>
      </c>
      <c r="D175" s="24" t="s">
        <v>1246</v>
      </c>
      <c r="E175" s="24" t="s">
        <v>1247</v>
      </c>
      <c r="F175" s="20" t="s">
        <v>1248</v>
      </c>
      <c r="G175" s="51">
        <v>1</v>
      </c>
    </row>
    <row r="176" spans="1:7" ht="15.75" thickBot="1" x14ac:dyDescent="0.3">
      <c r="A176" s="18">
        <v>104</v>
      </c>
      <c r="B176" s="23" t="s">
        <v>216</v>
      </c>
      <c r="C176" s="24" t="s">
        <v>1249</v>
      </c>
      <c r="D176" s="24" t="s">
        <v>1250</v>
      </c>
      <c r="E176" s="24" t="s">
        <v>1251</v>
      </c>
      <c r="F176" s="20" t="s">
        <v>1252</v>
      </c>
      <c r="G176" s="51">
        <v>1</v>
      </c>
    </row>
    <row r="177" spans="1:7" ht="15.75" thickBot="1" x14ac:dyDescent="0.3">
      <c r="A177" s="18">
        <v>105</v>
      </c>
      <c r="B177" s="23" t="s">
        <v>212</v>
      </c>
      <c r="C177" s="24" t="s">
        <v>1253</v>
      </c>
      <c r="D177" s="24" t="s">
        <v>1254</v>
      </c>
      <c r="E177" s="24" t="s">
        <v>1255</v>
      </c>
      <c r="F177" s="20" t="s">
        <v>1256</v>
      </c>
      <c r="G177" s="51">
        <v>1</v>
      </c>
    </row>
    <row r="178" spans="1:7" ht="15.75" thickBot="1" x14ac:dyDescent="0.3">
      <c r="A178" s="52" t="s">
        <v>339</v>
      </c>
      <c r="B178" s="127" t="s">
        <v>818</v>
      </c>
      <c r="C178" s="128"/>
      <c r="D178" s="128"/>
      <c r="E178" s="128"/>
      <c r="F178" s="129"/>
      <c r="G178" s="52">
        <f>SUM(G179:G182)</f>
        <v>3</v>
      </c>
    </row>
    <row r="179" spans="1:7" ht="15.75" thickBot="1" x14ac:dyDescent="0.3">
      <c r="A179" s="18">
        <v>31</v>
      </c>
      <c r="B179" s="19" t="s">
        <v>818</v>
      </c>
      <c r="C179" s="20" t="s">
        <v>819</v>
      </c>
      <c r="D179" s="20" t="s">
        <v>820</v>
      </c>
      <c r="E179" s="20" t="s">
        <v>821</v>
      </c>
      <c r="F179" s="59" t="s">
        <v>822</v>
      </c>
      <c r="G179" s="51">
        <v>0</v>
      </c>
    </row>
    <row r="180" spans="1:7" ht="15.75" thickBot="1" x14ac:dyDescent="0.3">
      <c r="A180" s="25">
        <v>106</v>
      </c>
      <c r="B180" s="23" t="s">
        <v>240</v>
      </c>
      <c r="C180" s="24" t="s">
        <v>1257</v>
      </c>
      <c r="D180" s="24" t="s">
        <v>1258</v>
      </c>
      <c r="E180" s="24" t="s">
        <v>1259</v>
      </c>
      <c r="F180" s="20" t="s">
        <v>1260</v>
      </c>
      <c r="G180" s="51">
        <v>1</v>
      </c>
    </row>
    <row r="181" spans="1:7" ht="15.75" thickBot="1" x14ac:dyDescent="0.3">
      <c r="A181" s="25">
        <v>107</v>
      </c>
      <c r="B181" s="23" t="s">
        <v>239</v>
      </c>
      <c r="C181" s="24" t="s">
        <v>1261</v>
      </c>
      <c r="D181" s="24" t="s">
        <v>1262</v>
      </c>
      <c r="E181" s="24" t="s">
        <v>1263</v>
      </c>
      <c r="F181" s="20" t="s">
        <v>1264</v>
      </c>
      <c r="G181" s="51">
        <v>1</v>
      </c>
    </row>
    <row r="182" spans="1:7" ht="15.75" thickBot="1" x14ac:dyDescent="0.3">
      <c r="A182" s="25">
        <v>108</v>
      </c>
      <c r="B182" s="23" t="s">
        <v>242</v>
      </c>
      <c r="C182" s="24" t="s">
        <v>1265</v>
      </c>
      <c r="D182" s="24" t="s">
        <v>1266</v>
      </c>
      <c r="E182" s="24" t="s">
        <v>1267</v>
      </c>
      <c r="F182" s="20" t="s">
        <v>1268</v>
      </c>
      <c r="G182" s="51">
        <v>1</v>
      </c>
    </row>
    <row r="183" spans="1:7" ht="15.75" thickBot="1" x14ac:dyDescent="0.3">
      <c r="A183" s="52" t="s">
        <v>340</v>
      </c>
      <c r="B183" s="127" t="s">
        <v>243</v>
      </c>
      <c r="C183" s="128"/>
      <c r="D183" s="128"/>
      <c r="E183" s="128"/>
      <c r="F183" s="129"/>
      <c r="G183" s="52">
        <f>SUM(G184:G196)</f>
        <v>13</v>
      </c>
    </row>
    <row r="184" spans="1:7" ht="15.75" thickBot="1" x14ac:dyDescent="0.3">
      <c r="A184" s="18">
        <v>26</v>
      </c>
      <c r="B184" s="19" t="s">
        <v>243</v>
      </c>
      <c r="C184" s="20" t="s">
        <v>798</v>
      </c>
      <c r="D184" s="20" t="s">
        <v>799</v>
      </c>
      <c r="E184" s="20" t="s">
        <v>800</v>
      </c>
      <c r="F184" s="20" t="s">
        <v>801</v>
      </c>
      <c r="G184" s="51">
        <v>1</v>
      </c>
    </row>
    <row r="185" spans="1:7" ht="15.75" thickBot="1" x14ac:dyDescent="0.3">
      <c r="A185" s="18">
        <v>109</v>
      </c>
      <c r="B185" s="23" t="s">
        <v>246</v>
      </c>
      <c r="C185" s="24" t="s">
        <v>1269</v>
      </c>
      <c r="D185" s="24" t="s">
        <v>1270</v>
      </c>
      <c r="E185" s="24" t="s">
        <v>1271</v>
      </c>
      <c r="F185" s="20" t="s">
        <v>1272</v>
      </c>
      <c r="G185" s="51">
        <v>1</v>
      </c>
    </row>
    <row r="186" spans="1:7" ht="15.75" thickBot="1" x14ac:dyDescent="0.3">
      <c r="A186" s="18">
        <v>110</v>
      </c>
      <c r="B186" s="23" t="s">
        <v>249</v>
      </c>
      <c r="C186" s="24" t="s">
        <v>1273</v>
      </c>
      <c r="D186" s="24" t="s">
        <v>1274</v>
      </c>
      <c r="E186" s="24" t="s">
        <v>1275</v>
      </c>
      <c r="F186" s="20" t="s">
        <v>998</v>
      </c>
      <c r="G186" s="51">
        <v>1</v>
      </c>
    </row>
    <row r="187" spans="1:7" ht="15.75" thickBot="1" x14ac:dyDescent="0.3">
      <c r="A187" s="18">
        <v>111</v>
      </c>
      <c r="B187" s="23" t="s">
        <v>262</v>
      </c>
      <c r="C187" s="24" t="s">
        <v>1276</v>
      </c>
      <c r="D187" s="24" t="s">
        <v>1277</v>
      </c>
      <c r="E187" s="24" t="s">
        <v>1278</v>
      </c>
      <c r="F187" s="20" t="s">
        <v>1279</v>
      </c>
      <c r="G187" s="51">
        <v>1</v>
      </c>
    </row>
    <row r="188" spans="1:7" ht="15.75" thickBot="1" x14ac:dyDescent="0.3">
      <c r="A188" s="18">
        <v>112</v>
      </c>
      <c r="B188" s="23" t="s">
        <v>276</v>
      </c>
      <c r="C188" s="24" t="s">
        <v>1280</v>
      </c>
      <c r="D188" s="24" t="s">
        <v>1281</v>
      </c>
      <c r="E188" s="24" t="s">
        <v>1282</v>
      </c>
      <c r="F188" s="20" t="s">
        <v>1283</v>
      </c>
      <c r="G188" s="51">
        <v>1</v>
      </c>
    </row>
    <row r="189" spans="1:7" ht="15.75" thickBot="1" x14ac:dyDescent="0.3">
      <c r="A189" s="18">
        <v>113</v>
      </c>
      <c r="B189" s="23" t="s">
        <v>273</v>
      </c>
      <c r="C189" s="24" t="s">
        <v>1284</v>
      </c>
      <c r="D189" s="24" t="s">
        <v>1285</v>
      </c>
      <c r="E189" s="24" t="s">
        <v>1286</v>
      </c>
      <c r="F189" s="20" t="s">
        <v>1287</v>
      </c>
      <c r="G189" s="51">
        <v>1</v>
      </c>
    </row>
    <row r="190" spans="1:7" ht="15.75" thickBot="1" x14ac:dyDescent="0.3">
      <c r="A190" s="18">
        <v>114</v>
      </c>
      <c r="B190" s="23" t="s">
        <v>247</v>
      </c>
      <c r="C190" s="24" t="s">
        <v>1288</v>
      </c>
      <c r="D190" s="24" t="s">
        <v>1289</v>
      </c>
      <c r="E190" s="24" t="s">
        <v>1290</v>
      </c>
      <c r="F190" s="20" t="s">
        <v>1291</v>
      </c>
      <c r="G190" s="51">
        <v>1</v>
      </c>
    </row>
    <row r="191" spans="1:7" ht="15.75" thickBot="1" x14ac:dyDescent="0.3">
      <c r="A191" s="18">
        <v>115</v>
      </c>
      <c r="B191" s="23" t="s">
        <v>275</v>
      </c>
      <c r="C191" s="24" t="s">
        <v>1292</v>
      </c>
      <c r="D191" s="24" t="s">
        <v>1293</v>
      </c>
      <c r="E191" s="24" t="s">
        <v>1294</v>
      </c>
      <c r="F191" s="20" t="s">
        <v>1295</v>
      </c>
      <c r="G191" s="51">
        <v>1</v>
      </c>
    </row>
    <row r="192" spans="1:7" ht="15.75" thickBot="1" x14ac:dyDescent="0.3">
      <c r="A192" s="18">
        <v>116</v>
      </c>
      <c r="B192" s="23" t="s">
        <v>264</v>
      </c>
      <c r="C192" s="24" t="s">
        <v>1296</v>
      </c>
      <c r="D192" s="24" t="s">
        <v>1297</v>
      </c>
      <c r="E192" s="24" t="s">
        <v>1298</v>
      </c>
      <c r="F192" s="20" t="s">
        <v>1299</v>
      </c>
      <c r="G192" s="51">
        <v>1</v>
      </c>
    </row>
    <row r="193" spans="1:7" ht="15.75" thickBot="1" x14ac:dyDescent="0.3">
      <c r="A193" s="18">
        <v>117</v>
      </c>
      <c r="B193" s="23" t="s">
        <v>267</v>
      </c>
      <c r="C193" s="24" t="s">
        <v>1300</v>
      </c>
      <c r="D193" s="24" t="s">
        <v>1301</v>
      </c>
      <c r="E193" s="24" t="s">
        <v>1302</v>
      </c>
      <c r="F193" s="20" t="s">
        <v>1303</v>
      </c>
      <c r="G193" s="51">
        <v>1</v>
      </c>
    </row>
    <row r="194" spans="1:7" ht="15.75" thickBot="1" x14ac:dyDescent="0.3">
      <c r="A194" s="18">
        <v>118</v>
      </c>
      <c r="B194" s="23" t="s">
        <v>244</v>
      </c>
      <c r="C194" s="24" t="s">
        <v>1304</v>
      </c>
      <c r="D194" s="24" t="s">
        <v>1305</v>
      </c>
      <c r="E194" s="24" t="s">
        <v>1306</v>
      </c>
      <c r="F194" s="20" t="s">
        <v>1307</v>
      </c>
      <c r="G194" s="51">
        <v>1</v>
      </c>
    </row>
    <row r="195" spans="1:7" ht="15.75" thickBot="1" x14ac:dyDescent="0.3">
      <c r="A195" s="18">
        <v>119</v>
      </c>
      <c r="B195" s="23" t="s">
        <v>277</v>
      </c>
      <c r="C195" s="24" t="s">
        <v>1308</v>
      </c>
      <c r="D195" s="24" t="s">
        <v>1309</v>
      </c>
      <c r="E195" s="24" t="s">
        <v>1310</v>
      </c>
      <c r="F195" s="20" t="s">
        <v>1311</v>
      </c>
      <c r="G195" s="51">
        <v>1</v>
      </c>
    </row>
    <row r="196" spans="1:7" ht="15.75" thickBot="1" x14ac:dyDescent="0.3">
      <c r="A196" s="18">
        <v>120</v>
      </c>
      <c r="B196" s="23" t="s">
        <v>268</v>
      </c>
      <c r="C196" s="24" t="s">
        <v>1312</v>
      </c>
      <c r="D196" s="24" t="s">
        <v>1313</v>
      </c>
      <c r="E196" s="24" t="s">
        <v>1314</v>
      </c>
      <c r="F196" s="20" t="s">
        <v>966</v>
      </c>
      <c r="G196" s="51">
        <v>1</v>
      </c>
    </row>
    <row r="197" spans="1:7" ht="15.75" thickBot="1" x14ac:dyDescent="0.3">
      <c r="A197" s="52" t="s">
        <v>374</v>
      </c>
      <c r="B197" s="127" t="s">
        <v>321</v>
      </c>
      <c r="C197" s="128"/>
      <c r="D197" s="128"/>
      <c r="E197" s="128"/>
      <c r="F197" s="129"/>
      <c r="G197" s="52">
        <f>SUM(G198:G201)</f>
        <v>3</v>
      </c>
    </row>
    <row r="198" spans="1:7" ht="15.75" thickBot="1" x14ac:dyDescent="0.3">
      <c r="A198" s="18">
        <v>34</v>
      </c>
      <c r="B198" s="19" t="s">
        <v>321</v>
      </c>
      <c r="C198" s="20" t="s">
        <v>831</v>
      </c>
      <c r="D198" s="20" t="s">
        <v>832</v>
      </c>
      <c r="E198" s="20" t="s">
        <v>833</v>
      </c>
      <c r="F198" s="59" t="s">
        <v>834</v>
      </c>
      <c r="G198" s="51">
        <v>0</v>
      </c>
    </row>
    <row r="199" spans="1:7" ht="15.75" thickBot="1" x14ac:dyDescent="0.3">
      <c r="A199" s="18">
        <v>121</v>
      </c>
      <c r="B199" s="23" t="s">
        <v>379</v>
      </c>
      <c r="C199" s="24" t="s">
        <v>1315</v>
      </c>
      <c r="D199" s="24" t="s">
        <v>1316</v>
      </c>
      <c r="E199" s="24" t="s">
        <v>1317</v>
      </c>
      <c r="F199" s="20" t="s">
        <v>1318</v>
      </c>
      <c r="G199" s="51">
        <v>1</v>
      </c>
    </row>
    <row r="200" spans="1:7" ht="15.75" thickBot="1" x14ac:dyDescent="0.3">
      <c r="A200" s="18">
        <v>122</v>
      </c>
      <c r="B200" s="23" t="s">
        <v>375</v>
      </c>
      <c r="C200" s="24" t="s">
        <v>1319</v>
      </c>
      <c r="D200" s="24" t="s">
        <v>1320</v>
      </c>
      <c r="E200" s="24" t="s">
        <v>1321</v>
      </c>
      <c r="F200" s="20" t="s">
        <v>1322</v>
      </c>
      <c r="G200" s="51">
        <v>1</v>
      </c>
    </row>
    <row r="201" spans="1:7" ht="15.75" thickBot="1" x14ac:dyDescent="0.3">
      <c r="A201" s="18">
        <v>123</v>
      </c>
      <c r="B201" s="23" t="s">
        <v>377</v>
      </c>
      <c r="C201" s="24" t="s">
        <v>1323</v>
      </c>
      <c r="D201" s="24" t="s">
        <v>1324</v>
      </c>
      <c r="E201" s="24" t="s">
        <v>1325</v>
      </c>
      <c r="F201" s="20" t="s">
        <v>1326</v>
      </c>
      <c r="G201" s="51">
        <v>1</v>
      </c>
    </row>
    <row r="202" spans="1:7" s="58" customFormat="1" ht="15.75" thickBot="1" x14ac:dyDescent="0.3">
      <c r="A202" s="53" t="s">
        <v>324</v>
      </c>
      <c r="B202" s="54" t="s">
        <v>1788</v>
      </c>
      <c r="C202" s="55"/>
      <c r="D202" s="55"/>
      <c r="E202" s="55"/>
      <c r="F202" s="56"/>
      <c r="G202" s="57">
        <f>G197+G183+G178+G157+G150+G132+G130</f>
        <v>63</v>
      </c>
    </row>
    <row r="203" spans="1:7" ht="15.75" thickBot="1" x14ac:dyDescent="0.3">
      <c r="A203" s="52" t="s">
        <v>341</v>
      </c>
      <c r="B203" s="127" t="s">
        <v>278</v>
      </c>
      <c r="C203" s="128"/>
      <c r="D203" s="128"/>
      <c r="E203" s="128"/>
      <c r="F203" s="129"/>
      <c r="G203" s="52">
        <f>SUM(G204:G208)</f>
        <v>5</v>
      </c>
    </row>
    <row r="204" spans="1:7" ht="15.75" thickBot="1" x14ac:dyDescent="0.3">
      <c r="A204" s="18">
        <v>10</v>
      </c>
      <c r="B204" s="19" t="s">
        <v>278</v>
      </c>
      <c r="C204" s="20" t="s">
        <v>733</v>
      </c>
      <c r="D204" s="20" t="s">
        <v>734</v>
      </c>
      <c r="E204" s="20" t="s">
        <v>735</v>
      </c>
      <c r="F204" s="20" t="s">
        <v>736</v>
      </c>
      <c r="G204" s="51">
        <v>1</v>
      </c>
    </row>
    <row r="205" spans="1:7" ht="15.75" thickBot="1" x14ac:dyDescent="0.3">
      <c r="A205" s="18">
        <v>124</v>
      </c>
      <c r="B205" s="23" t="s">
        <v>2</v>
      </c>
      <c r="C205" s="24" t="s">
        <v>1327</v>
      </c>
      <c r="D205" s="24" t="s">
        <v>1328</v>
      </c>
      <c r="E205" s="24" t="s">
        <v>1329</v>
      </c>
      <c r="F205" s="20" t="s">
        <v>1330</v>
      </c>
      <c r="G205" s="51">
        <v>1</v>
      </c>
    </row>
    <row r="206" spans="1:7" ht="15.75" thickBot="1" x14ac:dyDescent="0.3">
      <c r="A206" s="18">
        <v>125</v>
      </c>
      <c r="B206" s="23" t="s">
        <v>283</v>
      </c>
      <c r="C206" s="24" t="s">
        <v>1331</v>
      </c>
      <c r="D206" s="24" t="s">
        <v>1332</v>
      </c>
      <c r="E206" s="24" t="s">
        <v>1333</v>
      </c>
      <c r="F206" s="20" t="s">
        <v>1334</v>
      </c>
      <c r="G206" s="51">
        <v>1</v>
      </c>
    </row>
    <row r="207" spans="1:7" ht="15.75" thickBot="1" x14ac:dyDescent="0.3">
      <c r="A207" s="18">
        <v>126</v>
      </c>
      <c r="B207" s="23" t="s">
        <v>284</v>
      </c>
      <c r="C207" s="24" t="s">
        <v>1335</v>
      </c>
      <c r="D207" s="24" t="s">
        <v>1336</v>
      </c>
      <c r="E207" s="24" t="s">
        <v>1337</v>
      </c>
      <c r="F207" s="20" t="s">
        <v>1338</v>
      </c>
      <c r="G207" s="51">
        <v>1</v>
      </c>
    </row>
    <row r="208" spans="1:7" ht="15.75" thickBot="1" x14ac:dyDescent="0.3">
      <c r="A208" s="18">
        <v>127</v>
      </c>
      <c r="B208" s="23" t="s">
        <v>281</v>
      </c>
      <c r="C208" s="24" t="s">
        <v>1339</v>
      </c>
      <c r="D208" s="24" t="s">
        <v>1340</v>
      </c>
      <c r="E208" s="24" t="s">
        <v>1341</v>
      </c>
      <c r="F208" s="20" t="s">
        <v>1342</v>
      </c>
      <c r="G208" s="51">
        <v>1</v>
      </c>
    </row>
    <row r="209" spans="1:7" ht="15.75" thickBot="1" x14ac:dyDescent="0.3">
      <c r="A209" s="52" t="s">
        <v>342</v>
      </c>
      <c r="B209" s="127" t="s">
        <v>288</v>
      </c>
      <c r="C209" s="128"/>
      <c r="D209" s="128"/>
      <c r="E209" s="128"/>
      <c r="F209" s="129"/>
      <c r="G209" s="52">
        <f>SUM(G210:G217)</f>
        <v>8</v>
      </c>
    </row>
    <row r="210" spans="1:7" ht="15.75" thickBot="1" x14ac:dyDescent="0.3">
      <c r="A210" s="18">
        <v>16</v>
      </c>
      <c r="B210" s="19" t="s">
        <v>288</v>
      </c>
      <c r="C210" s="20" t="s">
        <v>758</v>
      </c>
      <c r="D210" s="20" t="s">
        <v>759</v>
      </c>
      <c r="E210" s="20" t="s">
        <v>760</v>
      </c>
      <c r="F210" s="20" t="s">
        <v>761</v>
      </c>
      <c r="G210" s="51">
        <v>1</v>
      </c>
    </row>
    <row r="211" spans="1:7" ht="15.75" thickBot="1" x14ac:dyDescent="0.3">
      <c r="A211" s="18">
        <v>128</v>
      </c>
      <c r="B211" s="23" t="s">
        <v>294</v>
      </c>
      <c r="C211" s="24" t="s">
        <v>1343</v>
      </c>
      <c r="D211" s="24" t="s">
        <v>1344</v>
      </c>
      <c r="E211" s="24" t="s">
        <v>1345</v>
      </c>
      <c r="F211" s="20" t="s">
        <v>1346</v>
      </c>
      <c r="G211" s="51">
        <v>1</v>
      </c>
    </row>
    <row r="212" spans="1:7" ht="15.75" thickBot="1" x14ac:dyDescent="0.3">
      <c r="A212" s="18">
        <v>129</v>
      </c>
      <c r="B212" s="23" t="s">
        <v>6</v>
      </c>
      <c r="C212" s="24" t="s">
        <v>1347</v>
      </c>
      <c r="D212" s="24" t="s">
        <v>1348</v>
      </c>
      <c r="E212" s="24" t="s">
        <v>1349</v>
      </c>
      <c r="F212" s="20" t="s">
        <v>1350</v>
      </c>
      <c r="G212" s="51">
        <v>1</v>
      </c>
    </row>
    <row r="213" spans="1:7" ht="15.75" thickBot="1" x14ac:dyDescent="0.3">
      <c r="A213" s="18">
        <v>130</v>
      </c>
      <c r="B213" s="23" t="s">
        <v>290</v>
      </c>
      <c r="C213" s="24" t="s">
        <v>1351</v>
      </c>
      <c r="D213" s="24" t="s">
        <v>1352</v>
      </c>
      <c r="E213" s="24" t="s">
        <v>1353</v>
      </c>
      <c r="F213" s="20" t="s">
        <v>1354</v>
      </c>
      <c r="G213" s="51">
        <v>1</v>
      </c>
    </row>
    <row r="214" spans="1:7" ht="15.75" thickBot="1" x14ac:dyDescent="0.3">
      <c r="A214" s="18">
        <v>131</v>
      </c>
      <c r="B214" s="23" t="s">
        <v>291</v>
      </c>
      <c r="C214" s="24" t="s">
        <v>1355</v>
      </c>
      <c r="D214" s="24" t="s">
        <v>1356</v>
      </c>
      <c r="E214" s="24" t="s">
        <v>1357</v>
      </c>
      <c r="F214" s="20" t="s">
        <v>1358</v>
      </c>
      <c r="G214" s="51">
        <v>1</v>
      </c>
    </row>
    <row r="215" spans="1:7" ht="15.75" thickBot="1" x14ac:dyDescent="0.3">
      <c r="A215" s="18">
        <v>132</v>
      </c>
      <c r="B215" s="23" t="s">
        <v>7</v>
      </c>
      <c r="C215" s="24" t="s">
        <v>1359</v>
      </c>
      <c r="D215" s="24" t="s">
        <v>1360</v>
      </c>
      <c r="E215" s="24" t="s">
        <v>1361</v>
      </c>
      <c r="F215" s="20" t="s">
        <v>1362</v>
      </c>
      <c r="G215" s="51">
        <v>1</v>
      </c>
    </row>
    <row r="216" spans="1:7" ht="15.75" thickBot="1" x14ac:dyDescent="0.3">
      <c r="A216" s="18">
        <v>133</v>
      </c>
      <c r="B216" s="23" t="s">
        <v>4</v>
      </c>
      <c r="C216" s="24" t="s">
        <v>1363</v>
      </c>
      <c r="D216" s="24" t="s">
        <v>1364</v>
      </c>
      <c r="E216" s="24" t="s">
        <v>1365</v>
      </c>
      <c r="F216" s="20" t="s">
        <v>1366</v>
      </c>
      <c r="G216" s="51">
        <v>1</v>
      </c>
    </row>
    <row r="217" spans="1:7" ht="15.75" thickBot="1" x14ac:dyDescent="0.3">
      <c r="A217" s="18">
        <v>134</v>
      </c>
      <c r="B217" s="23" t="s">
        <v>295</v>
      </c>
      <c r="C217" s="24" t="s">
        <v>1367</v>
      </c>
      <c r="D217" s="24" t="s">
        <v>1368</v>
      </c>
      <c r="E217" s="24" t="s">
        <v>1369</v>
      </c>
      <c r="F217" s="20" t="s">
        <v>1370</v>
      </c>
      <c r="G217" s="51">
        <v>1</v>
      </c>
    </row>
    <row r="218" spans="1:7" ht="15.75" thickBot="1" x14ac:dyDescent="0.3">
      <c r="A218" s="52" t="s">
        <v>343</v>
      </c>
      <c r="B218" s="127" t="s">
        <v>296</v>
      </c>
      <c r="C218" s="128"/>
      <c r="D218" s="128"/>
      <c r="E218" s="128"/>
      <c r="F218" s="129"/>
      <c r="G218" s="52">
        <f>SUM(G219:G222)</f>
        <v>4</v>
      </c>
    </row>
    <row r="219" spans="1:7" ht="15.75" thickBot="1" x14ac:dyDescent="0.3">
      <c r="A219" s="18">
        <v>2</v>
      </c>
      <c r="B219" s="19" t="s">
        <v>296</v>
      </c>
      <c r="C219" s="20" t="s">
        <v>700</v>
      </c>
      <c r="D219" s="20" t="s">
        <v>701</v>
      </c>
      <c r="E219" s="20" t="s">
        <v>702</v>
      </c>
      <c r="F219" s="20" t="s">
        <v>703</v>
      </c>
      <c r="G219" s="51">
        <v>1</v>
      </c>
    </row>
    <row r="220" spans="1:7" ht="15.75" thickBot="1" x14ac:dyDescent="0.3">
      <c r="A220" s="18">
        <v>135</v>
      </c>
      <c r="B220" s="23" t="s">
        <v>13</v>
      </c>
      <c r="C220" s="24" t="s">
        <v>1371</v>
      </c>
      <c r="D220" s="24" t="s">
        <v>1372</v>
      </c>
      <c r="E220" s="24" t="s">
        <v>1373</v>
      </c>
      <c r="F220" s="20" t="s">
        <v>1374</v>
      </c>
      <c r="G220" s="51">
        <v>1</v>
      </c>
    </row>
    <row r="221" spans="1:7" ht="15.75" thickBot="1" x14ac:dyDescent="0.3">
      <c r="A221" s="18">
        <v>136</v>
      </c>
      <c r="B221" s="23" t="s">
        <v>10</v>
      </c>
      <c r="C221" s="24" t="s">
        <v>1375</v>
      </c>
      <c r="D221" s="24" t="s">
        <v>1376</v>
      </c>
      <c r="E221" s="24" t="s">
        <v>1377</v>
      </c>
      <c r="F221" s="20" t="s">
        <v>1378</v>
      </c>
      <c r="G221" s="51">
        <v>1</v>
      </c>
    </row>
    <row r="222" spans="1:7" ht="15.75" thickBot="1" x14ac:dyDescent="0.3">
      <c r="A222" s="18">
        <v>137</v>
      </c>
      <c r="B222" s="23" t="s">
        <v>14</v>
      </c>
      <c r="C222" s="24" t="s">
        <v>1379</v>
      </c>
      <c r="D222" s="24" t="s">
        <v>1380</v>
      </c>
      <c r="E222" s="24" t="s">
        <v>1381</v>
      </c>
      <c r="F222" s="20" t="s">
        <v>1382</v>
      </c>
      <c r="G222" s="51">
        <v>1</v>
      </c>
    </row>
    <row r="223" spans="1:7" ht="15.75" thickBot="1" x14ac:dyDescent="0.3">
      <c r="A223" s="52" t="s">
        <v>344</v>
      </c>
      <c r="B223" s="127" t="s">
        <v>298</v>
      </c>
      <c r="C223" s="128"/>
      <c r="D223" s="128"/>
      <c r="E223" s="128"/>
      <c r="F223" s="129"/>
      <c r="G223" s="52">
        <f>SUM(G224:G229)</f>
        <v>6</v>
      </c>
    </row>
    <row r="224" spans="1:7" ht="15.75" thickBot="1" x14ac:dyDescent="0.3">
      <c r="A224" s="18">
        <v>1</v>
      </c>
      <c r="B224" s="19" t="s">
        <v>298</v>
      </c>
      <c r="C224" s="20" t="s">
        <v>696</v>
      </c>
      <c r="D224" s="20" t="s">
        <v>697</v>
      </c>
      <c r="E224" s="20" t="s">
        <v>698</v>
      </c>
      <c r="F224" s="20" t="s">
        <v>699</v>
      </c>
      <c r="G224" s="51">
        <v>1</v>
      </c>
    </row>
    <row r="225" spans="1:7" ht="15.75" thickBot="1" x14ac:dyDescent="0.3">
      <c r="A225" s="18">
        <v>138</v>
      </c>
      <c r="B225" s="23" t="s">
        <v>18</v>
      </c>
      <c r="C225" s="24" t="s">
        <v>1383</v>
      </c>
      <c r="D225" s="24" t="s">
        <v>1384</v>
      </c>
      <c r="E225" s="24" t="s">
        <v>1385</v>
      </c>
      <c r="F225" s="20" t="s">
        <v>1386</v>
      </c>
      <c r="G225" s="51">
        <v>1</v>
      </c>
    </row>
    <row r="226" spans="1:7" ht="15.75" thickBot="1" x14ac:dyDescent="0.3">
      <c r="A226" s="18">
        <v>139</v>
      </c>
      <c r="B226" s="23" t="s">
        <v>19</v>
      </c>
      <c r="C226" s="24" t="s">
        <v>1387</v>
      </c>
      <c r="D226" s="24" t="s">
        <v>1388</v>
      </c>
      <c r="E226" s="24" t="s">
        <v>1389</v>
      </c>
      <c r="F226" s="20" t="s">
        <v>1390</v>
      </c>
      <c r="G226" s="51">
        <v>1</v>
      </c>
    </row>
    <row r="227" spans="1:7" ht="15.75" thickBot="1" x14ac:dyDescent="0.3">
      <c r="A227" s="18">
        <v>140</v>
      </c>
      <c r="B227" s="23" t="s">
        <v>301</v>
      </c>
      <c r="C227" s="24" t="s">
        <v>1391</v>
      </c>
      <c r="D227" s="24" t="s">
        <v>1392</v>
      </c>
      <c r="E227" s="24" t="s">
        <v>1393</v>
      </c>
      <c r="F227" s="20" t="s">
        <v>1394</v>
      </c>
      <c r="G227" s="51">
        <v>1</v>
      </c>
    </row>
    <row r="228" spans="1:7" ht="15.75" thickBot="1" x14ac:dyDescent="0.3">
      <c r="A228" s="18">
        <v>141</v>
      </c>
      <c r="B228" s="23" t="s">
        <v>21</v>
      </c>
      <c r="C228" s="24" t="s">
        <v>1395</v>
      </c>
      <c r="D228" s="24" t="s">
        <v>1396</v>
      </c>
      <c r="E228" s="24" t="s">
        <v>1397</v>
      </c>
      <c r="F228" s="20" t="s">
        <v>1398</v>
      </c>
      <c r="G228" s="51">
        <v>1</v>
      </c>
    </row>
    <row r="229" spans="1:7" ht="15.75" thickBot="1" x14ac:dyDescent="0.3">
      <c r="A229" s="18">
        <v>142</v>
      </c>
      <c r="B229" s="23" t="s">
        <v>16</v>
      </c>
      <c r="C229" s="24" t="s">
        <v>1399</v>
      </c>
      <c r="D229" s="24" t="s">
        <v>1400</v>
      </c>
      <c r="E229" s="24" t="s">
        <v>1401</v>
      </c>
      <c r="F229" s="20" t="s">
        <v>1402</v>
      </c>
      <c r="G229" s="51">
        <v>1</v>
      </c>
    </row>
    <row r="230" spans="1:7" ht="15.75" thickBot="1" x14ac:dyDescent="0.3">
      <c r="A230" s="52" t="s">
        <v>345</v>
      </c>
      <c r="B230" s="127" t="s">
        <v>302</v>
      </c>
      <c r="C230" s="128"/>
      <c r="D230" s="128"/>
      <c r="E230" s="128"/>
      <c r="F230" s="129"/>
      <c r="G230" s="52">
        <f>SUM(G232:G235)</f>
        <v>4</v>
      </c>
    </row>
    <row r="231" spans="1:7" ht="15.75" thickBot="1" x14ac:dyDescent="0.3">
      <c r="A231" s="18">
        <v>18</v>
      </c>
      <c r="B231" s="19" t="s">
        <v>302</v>
      </c>
      <c r="C231" s="20" t="s">
        <v>766</v>
      </c>
      <c r="D231" s="20" t="s">
        <v>767</v>
      </c>
      <c r="E231" s="20" t="s">
        <v>768</v>
      </c>
      <c r="F231" s="20" t="s">
        <v>769</v>
      </c>
      <c r="G231" s="51">
        <v>1</v>
      </c>
    </row>
    <row r="232" spans="1:7" ht="15.75" thickBot="1" x14ac:dyDescent="0.3">
      <c r="A232" s="18">
        <v>143</v>
      </c>
      <c r="B232" s="23" t="s">
        <v>22</v>
      </c>
      <c r="C232" s="24" t="s">
        <v>1403</v>
      </c>
      <c r="D232" s="24" t="s">
        <v>1404</v>
      </c>
      <c r="E232" s="24" t="s">
        <v>1405</v>
      </c>
      <c r="F232" s="20" t="s">
        <v>1406</v>
      </c>
      <c r="G232" s="51">
        <v>1</v>
      </c>
    </row>
    <row r="233" spans="1:7" ht="15.75" thickBot="1" x14ac:dyDescent="0.3">
      <c r="A233" s="18">
        <v>144</v>
      </c>
      <c r="B233" s="23" t="s">
        <v>23</v>
      </c>
      <c r="C233" s="24" t="s">
        <v>1407</v>
      </c>
      <c r="D233" s="24" t="s">
        <v>1408</v>
      </c>
      <c r="E233" s="24" t="s">
        <v>1409</v>
      </c>
      <c r="F233" s="20" t="s">
        <v>1410</v>
      </c>
      <c r="G233" s="51">
        <v>1</v>
      </c>
    </row>
    <row r="234" spans="1:7" ht="15.75" thickBot="1" x14ac:dyDescent="0.3">
      <c r="A234" s="18">
        <v>145</v>
      </c>
      <c r="B234" s="23" t="s">
        <v>25</v>
      </c>
      <c r="C234" s="24" t="s">
        <v>1411</v>
      </c>
      <c r="D234" s="24" t="s">
        <v>1412</v>
      </c>
      <c r="E234" s="24" t="s">
        <v>1413</v>
      </c>
      <c r="F234" s="20" t="s">
        <v>1414</v>
      </c>
      <c r="G234" s="51">
        <v>1</v>
      </c>
    </row>
    <row r="235" spans="1:7" ht="15.75" thickBot="1" x14ac:dyDescent="0.3">
      <c r="A235" s="18">
        <v>146</v>
      </c>
      <c r="B235" s="23" t="s">
        <v>26</v>
      </c>
      <c r="C235" s="24" t="s">
        <v>1415</v>
      </c>
      <c r="D235" s="24" t="s">
        <v>1416</v>
      </c>
      <c r="E235" s="24" t="s">
        <v>1417</v>
      </c>
      <c r="F235" s="20" t="s">
        <v>1418</v>
      </c>
      <c r="G235" s="51">
        <v>1</v>
      </c>
    </row>
    <row r="236" spans="1:7" s="58" customFormat="1" ht="15.75" thickBot="1" x14ac:dyDescent="0.3">
      <c r="A236" s="53" t="s">
        <v>325</v>
      </c>
      <c r="B236" s="54" t="s">
        <v>1789</v>
      </c>
      <c r="C236" s="55"/>
      <c r="D236" s="55"/>
      <c r="E236" s="55"/>
      <c r="F236" s="56"/>
      <c r="G236" s="57">
        <f>G230+G223+G218+G209+G203</f>
        <v>27</v>
      </c>
    </row>
    <row r="237" spans="1:7" ht="15.75" thickBot="1" x14ac:dyDescent="0.3">
      <c r="A237" s="52" t="s">
        <v>346</v>
      </c>
      <c r="B237" s="127" t="s">
        <v>303</v>
      </c>
      <c r="C237" s="128"/>
      <c r="D237" s="128"/>
      <c r="E237" s="128"/>
      <c r="F237" s="129"/>
      <c r="G237" s="52">
        <f>G238</f>
        <v>1</v>
      </c>
    </row>
    <row r="238" spans="1:7" ht="15.75" thickBot="1" x14ac:dyDescent="0.3">
      <c r="A238" s="18">
        <v>7</v>
      </c>
      <c r="B238" s="19" t="s">
        <v>303</v>
      </c>
      <c r="C238" s="20" t="s">
        <v>721</v>
      </c>
      <c r="D238" s="20" t="s">
        <v>722</v>
      </c>
      <c r="E238" s="20" t="s">
        <v>723</v>
      </c>
      <c r="F238" s="20" t="s">
        <v>724</v>
      </c>
      <c r="G238" s="51">
        <v>1</v>
      </c>
    </row>
    <row r="239" spans="1:7" ht="15.75" thickBot="1" x14ac:dyDescent="0.3">
      <c r="A239" s="52" t="s">
        <v>347</v>
      </c>
      <c r="B239" s="127" t="s">
        <v>304</v>
      </c>
      <c r="C239" s="128"/>
      <c r="D239" s="128"/>
      <c r="E239" s="128"/>
      <c r="F239" s="129"/>
      <c r="G239" s="52">
        <f>SUM(G240:G248)</f>
        <v>9</v>
      </c>
    </row>
    <row r="240" spans="1:7" ht="15.75" thickBot="1" x14ac:dyDescent="0.3">
      <c r="A240" s="18">
        <v>21</v>
      </c>
      <c r="B240" s="19" t="s">
        <v>304</v>
      </c>
      <c r="C240" s="20" t="s">
        <v>778</v>
      </c>
      <c r="D240" s="20" t="s">
        <v>779</v>
      </c>
      <c r="E240" s="20" t="s">
        <v>780</v>
      </c>
      <c r="F240" s="20" t="s">
        <v>781</v>
      </c>
      <c r="G240" s="51">
        <v>1</v>
      </c>
    </row>
    <row r="241" spans="1:7" ht="24.75" thickBot="1" x14ac:dyDescent="0.3">
      <c r="A241" s="18">
        <v>147</v>
      </c>
      <c r="B241" s="23" t="s">
        <v>307</v>
      </c>
      <c r="C241" s="24" t="s">
        <v>1419</v>
      </c>
      <c r="D241" s="24" t="s">
        <v>1420</v>
      </c>
      <c r="E241" s="24" t="s">
        <v>1421</v>
      </c>
      <c r="F241" s="20" t="s">
        <v>1422</v>
      </c>
      <c r="G241" s="51">
        <v>1</v>
      </c>
    </row>
    <row r="242" spans="1:7" ht="24.75" thickBot="1" x14ac:dyDescent="0.3">
      <c r="A242" s="18">
        <v>148</v>
      </c>
      <c r="B242" s="23" t="s">
        <v>308</v>
      </c>
      <c r="C242" s="24" t="s">
        <v>1423</v>
      </c>
      <c r="D242" s="24" t="s">
        <v>1424</v>
      </c>
      <c r="E242" s="24" t="s">
        <v>1425</v>
      </c>
      <c r="F242" s="20" t="s">
        <v>1426</v>
      </c>
      <c r="G242" s="51">
        <v>1</v>
      </c>
    </row>
    <row r="243" spans="1:7" ht="15.75" thickBot="1" x14ac:dyDescent="0.3">
      <c r="A243" s="18">
        <v>149</v>
      </c>
      <c r="B243" s="23" t="s">
        <v>309</v>
      </c>
      <c r="C243" s="24" t="s">
        <v>1427</v>
      </c>
      <c r="D243" s="24" t="s">
        <v>1428</v>
      </c>
      <c r="E243" s="24" t="s">
        <v>1429</v>
      </c>
      <c r="F243" s="20" t="s">
        <v>1430</v>
      </c>
      <c r="G243" s="51">
        <v>1</v>
      </c>
    </row>
    <row r="244" spans="1:7" ht="24.75" thickBot="1" x14ac:dyDescent="0.3">
      <c r="A244" s="18">
        <v>150</v>
      </c>
      <c r="B244" s="23" t="s">
        <v>312</v>
      </c>
      <c r="C244" s="24" t="s">
        <v>1431</v>
      </c>
      <c r="D244" s="24" t="s">
        <v>1432</v>
      </c>
      <c r="E244" s="24" t="s">
        <v>1433</v>
      </c>
      <c r="F244" s="20" t="s">
        <v>1434</v>
      </c>
      <c r="G244" s="51">
        <v>1</v>
      </c>
    </row>
    <row r="245" spans="1:7" ht="15.75" thickBot="1" x14ac:dyDescent="0.3">
      <c r="A245" s="18">
        <v>151</v>
      </c>
      <c r="B245" s="23" t="s">
        <v>314</v>
      </c>
      <c r="C245" s="24" t="s">
        <v>1435</v>
      </c>
      <c r="D245" s="24" t="s">
        <v>1436</v>
      </c>
      <c r="E245" s="24" t="s">
        <v>1437</v>
      </c>
      <c r="F245" s="20" t="s">
        <v>1438</v>
      </c>
      <c r="G245" s="51">
        <v>1</v>
      </c>
    </row>
    <row r="246" spans="1:7" ht="15.75" thickBot="1" x14ac:dyDescent="0.3">
      <c r="A246" s="18">
        <v>152</v>
      </c>
      <c r="B246" s="23" t="s">
        <v>315</v>
      </c>
      <c r="C246" s="24" t="s">
        <v>1439</v>
      </c>
      <c r="D246" s="24" t="s">
        <v>1440</v>
      </c>
      <c r="E246" s="24" t="s">
        <v>1441</v>
      </c>
      <c r="F246" s="20" t="s">
        <v>1442</v>
      </c>
      <c r="G246" s="51">
        <v>1</v>
      </c>
    </row>
    <row r="247" spans="1:7" ht="15.75" thickBot="1" x14ac:dyDescent="0.3">
      <c r="A247" s="18">
        <v>153</v>
      </c>
      <c r="B247" s="23" t="s">
        <v>316</v>
      </c>
      <c r="C247" s="24" t="s">
        <v>1443</v>
      </c>
      <c r="D247" s="24" t="s">
        <v>1444</v>
      </c>
      <c r="E247" s="24" t="s">
        <v>1445</v>
      </c>
      <c r="F247" s="20" t="s">
        <v>1446</v>
      </c>
      <c r="G247" s="51">
        <v>1</v>
      </c>
    </row>
    <row r="248" spans="1:7" ht="15.75" thickBot="1" x14ac:dyDescent="0.3">
      <c r="A248" s="18">
        <v>154</v>
      </c>
      <c r="B248" s="23" t="s">
        <v>317</v>
      </c>
      <c r="C248" s="24" t="s">
        <v>1447</v>
      </c>
      <c r="D248" s="24" t="s">
        <v>1448</v>
      </c>
      <c r="E248" s="24" t="s">
        <v>1449</v>
      </c>
      <c r="F248" s="20" t="s">
        <v>1450</v>
      </c>
      <c r="G248" s="51">
        <v>1</v>
      </c>
    </row>
    <row r="249" spans="1:7" ht="15.75" thickBot="1" x14ac:dyDescent="0.3">
      <c r="A249" s="52" t="s">
        <v>348</v>
      </c>
      <c r="B249" s="127" t="s">
        <v>403</v>
      </c>
      <c r="C249" s="128"/>
      <c r="D249" s="128"/>
      <c r="E249" s="128"/>
      <c r="F249" s="129"/>
      <c r="G249" s="52">
        <f>SUM(G250:G254)</f>
        <v>5</v>
      </c>
    </row>
    <row r="250" spans="1:7" ht="15.75" thickBot="1" x14ac:dyDescent="0.3">
      <c r="A250" s="18">
        <v>17</v>
      </c>
      <c r="B250" s="19" t="s">
        <v>403</v>
      </c>
      <c r="C250" s="20" t="s">
        <v>762</v>
      </c>
      <c r="D250" s="20" t="s">
        <v>763</v>
      </c>
      <c r="E250" s="20" t="s">
        <v>764</v>
      </c>
      <c r="F250" s="20" t="s">
        <v>765</v>
      </c>
      <c r="G250" s="51">
        <v>1</v>
      </c>
    </row>
    <row r="251" spans="1:7" ht="15.75" thickBot="1" x14ac:dyDescent="0.3">
      <c r="A251" s="18">
        <v>155</v>
      </c>
      <c r="B251" s="23" t="s">
        <v>32</v>
      </c>
      <c r="C251" s="24" t="s">
        <v>1451</v>
      </c>
      <c r="D251" s="24" t="s">
        <v>1452</v>
      </c>
      <c r="E251" s="24" t="s">
        <v>1453</v>
      </c>
      <c r="F251" s="20" t="s">
        <v>1454</v>
      </c>
      <c r="G251" s="51">
        <v>1</v>
      </c>
    </row>
    <row r="252" spans="1:7" ht="15.75" thickBot="1" x14ac:dyDescent="0.3">
      <c r="A252" s="18">
        <v>156</v>
      </c>
      <c r="B252" s="23" t="s">
        <v>1455</v>
      </c>
      <c r="C252" s="24" t="s">
        <v>1456</v>
      </c>
      <c r="D252" s="24" t="s">
        <v>1457</v>
      </c>
      <c r="E252" s="24" t="s">
        <v>1458</v>
      </c>
      <c r="F252" s="20" t="s">
        <v>1459</v>
      </c>
      <c r="G252" s="51">
        <v>1</v>
      </c>
    </row>
    <row r="253" spans="1:7" ht="15.75" thickBot="1" x14ac:dyDescent="0.3">
      <c r="A253" s="18">
        <v>157</v>
      </c>
      <c r="B253" s="23" t="s">
        <v>31</v>
      </c>
      <c r="C253" s="24" t="s">
        <v>1460</v>
      </c>
      <c r="D253" s="24" t="s">
        <v>1461</v>
      </c>
      <c r="E253" s="24" t="s">
        <v>1462</v>
      </c>
      <c r="F253" s="20" t="s">
        <v>1463</v>
      </c>
      <c r="G253" s="51">
        <v>1</v>
      </c>
    </row>
    <row r="254" spans="1:7" ht="15.75" thickBot="1" x14ac:dyDescent="0.3">
      <c r="A254" s="18">
        <v>158</v>
      </c>
      <c r="B254" s="23" t="s">
        <v>1464</v>
      </c>
      <c r="C254" s="24" t="s">
        <v>1465</v>
      </c>
      <c r="D254" s="24" t="s">
        <v>1466</v>
      </c>
      <c r="E254" s="24" t="s">
        <v>1467</v>
      </c>
      <c r="F254" s="20" t="s">
        <v>1468</v>
      </c>
      <c r="G254" s="51">
        <v>1</v>
      </c>
    </row>
    <row r="255" spans="1:7" ht="15.75" thickBot="1" x14ac:dyDescent="0.3">
      <c r="A255" s="52" t="s">
        <v>349</v>
      </c>
      <c r="B255" s="127" t="s">
        <v>319</v>
      </c>
      <c r="C255" s="128"/>
      <c r="D255" s="128"/>
      <c r="E255" s="128"/>
      <c r="F255" s="129"/>
      <c r="G255" s="52">
        <f>SUM(G256:G260)</f>
        <v>5</v>
      </c>
    </row>
    <row r="256" spans="1:7" ht="15.75" thickBot="1" x14ac:dyDescent="0.3">
      <c r="A256" s="18">
        <v>22</v>
      </c>
      <c r="B256" s="19" t="s">
        <v>319</v>
      </c>
      <c r="C256" s="20" t="s">
        <v>782</v>
      </c>
      <c r="D256" s="20" t="s">
        <v>783</v>
      </c>
      <c r="E256" s="20" t="s">
        <v>784</v>
      </c>
      <c r="F256" s="20" t="s">
        <v>785</v>
      </c>
      <c r="G256" s="51">
        <v>1</v>
      </c>
    </row>
    <row r="257" spans="1:7" ht="15.75" thickBot="1" x14ac:dyDescent="0.3">
      <c r="A257" s="18">
        <v>159</v>
      </c>
      <c r="B257" s="23" t="s">
        <v>617</v>
      </c>
      <c r="C257" s="24" t="s">
        <v>1469</v>
      </c>
      <c r="D257" s="24" t="s">
        <v>1470</v>
      </c>
      <c r="E257" s="24" t="s">
        <v>1471</v>
      </c>
      <c r="F257" s="20" t="s">
        <v>1472</v>
      </c>
      <c r="G257" s="51">
        <v>1</v>
      </c>
    </row>
    <row r="258" spans="1:7" ht="15.75" thickBot="1" x14ac:dyDescent="0.3">
      <c r="A258" s="18">
        <v>160</v>
      </c>
      <c r="B258" s="23" t="s">
        <v>1473</v>
      </c>
      <c r="C258" s="24" t="s">
        <v>1474</v>
      </c>
      <c r="D258" s="24" t="s">
        <v>1475</v>
      </c>
      <c r="E258" s="24" t="s">
        <v>1476</v>
      </c>
      <c r="F258" s="20" t="s">
        <v>1477</v>
      </c>
      <c r="G258" s="51">
        <v>1</v>
      </c>
    </row>
    <row r="259" spans="1:7" ht="15.75" thickBot="1" x14ac:dyDescent="0.3">
      <c r="A259" s="18">
        <v>161</v>
      </c>
      <c r="B259" s="23" t="s">
        <v>353</v>
      </c>
      <c r="C259" s="24" t="s">
        <v>1478</v>
      </c>
      <c r="D259" s="24" t="s">
        <v>1479</v>
      </c>
      <c r="E259" s="24" t="s">
        <v>1480</v>
      </c>
      <c r="F259" s="20" t="s">
        <v>895</v>
      </c>
      <c r="G259" s="51">
        <v>1</v>
      </c>
    </row>
    <row r="260" spans="1:7" ht="15.75" thickBot="1" x14ac:dyDescent="0.3">
      <c r="A260" s="18">
        <v>162</v>
      </c>
      <c r="B260" s="23" t="s">
        <v>350</v>
      </c>
      <c r="C260" s="24" t="s">
        <v>1481</v>
      </c>
      <c r="D260" s="24" t="s">
        <v>1482</v>
      </c>
      <c r="E260" s="24" t="s">
        <v>1483</v>
      </c>
      <c r="F260" s="20" t="s">
        <v>1484</v>
      </c>
      <c r="G260" s="51">
        <v>1</v>
      </c>
    </row>
    <row r="261" spans="1:7" ht="15.75" thickBot="1" x14ac:dyDescent="0.3">
      <c r="A261" s="52" t="s">
        <v>356</v>
      </c>
      <c r="B261" s="127" t="s">
        <v>320</v>
      </c>
      <c r="C261" s="128"/>
      <c r="D261" s="128"/>
      <c r="E261" s="128"/>
      <c r="F261" s="129"/>
      <c r="G261" s="52">
        <f>SUM(G262:G270)</f>
        <v>9</v>
      </c>
    </row>
    <row r="262" spans="1:7" ht="15.75" thickBot="1" x14ac:dyDescent="0.3">
      <c r="A262" s="18">
        <v>20</v>
      </c>
      <c r="B262" s="19" t="s">
        <v>320</v>
      </c>
      <c r="C262" s="20" t="s">
        <v>774</v>
      </c>
      <c r="D262" s="20" t="s">
        <v>775</v>
      </c>
      <c r="E262" s="20" t="s">
        <v>776</v>
      </c>
      <c r="F262" s="20" t="s">
        <v>777</v>
      </c>
      <c r="G262" s="51">
        <v>1</v>
      </c>
    </row>
    <row r="263" spans="1:7" ht="15.75" thickBot="1" x14ac:dyDescent="0.3">
      <c r="A263" s="18">
        <v>163</v>
      </c>
      <c r="B263" s="23" t="s">
        <v>361</v>
      </c>
      <c r="C263" s="24" t="s">
        <v>1485</v>
      </c>
      <c r="D263" s="24" t="s">
        <v>1486</v>
      </c>
      <c r="E263" s="24" t="s">
        <v>1487</v>
      </c>
      <c r="F263" s="20" t="s">
        <v>1283</v>
      </c>
      <c r="G263" s="51">
        <v>1</v>
      </c>
    </row>
    <row r="264" spans="1:7" ht="15.75" thickBot="1" x14ac:dyDescent="0.3">
      <c r="A264" s="18">
        <v>164</v>
      </c>
      <c r="B264" s="23" t="s">
        <v>362</v>
      </c>
      <c r="C264" s="24" t="s">
        <v>1488</v>
      </c>
      <c r="D264" s="24" t="s">
        <v>1489</v>
      </c>
      <c r="E264" s="24" t="s">
        <v>1490</v>
      </c>
      <c r="F264" s="20" t="s">
        <v>1491</v>
      </c>
      <c r="G264" s="51">
        <v>1</v>
      </c>
    </row>
    <row r="265" spans="1:7" ht="15.75" thickBot="1" x14ac:dyDescent="0.3">
      <c r="A265" s="18">
        <v>165</v>
      </c>
      <c r="B265" s="23" t="s">
        <v>1492</v>
      </c>
      <c r="C265" s="24" t="s">
        <v>1493</v>
      </c>
      <c r="D265" s="24" t="s">
        <v>1494</v>
      </c>
      <c r="E265" s="24" t="s">
        <v>1495</v>
      </c>
      <c r="F265" s="20" t="s">
        <v>1496</v>
      </c>
      <c r="G265" s="51">
        <v>1</v>
      </c>
    </row>
    <row r="266" spans="1:7" ht="24.75" thickBot="1" x14ac:dyDescent="0.3">
      <c r="A266" s="18">
        <v>166</v>
      </c>
      <c r="B266" s="23" t="s">
        <v>1497</v>
      </c>
      <c r="C266" s="24" t="s">
        <v>1498</v>
      </c>
      <c r="D266" s="24" t="s">
        <v>1499</v>
      </c>
      <c r="E266" s="24" t="s">
        <v>1500</v>
      </c>
      <c r="F266" s="20" t="s">
        <v>1501</v>
      </c>
      <c r="G266" s="51">
        <v>1</v>
      </c>
    </row>
    <row r="267" spans="1:7" ht="15.75" thickBot="1" x14ac:dyDescent="0.3">
      <c r="A267" s="18">
        <v>167</v>
      </c>
      <c r="B267" s="23" t="s">
        <v>357</v>
      </c>
      <c r="C267" s="24" t="s">
        <v>1502</v>
      </c>
      <c r="D267" s="24" t="s">
        <v>1503</v>
      </c>
      <c r="E267" s="24" t="s">
        <v>1504</v>
      </c>
      <c r="F267" s="20" t="s">
        <v>1505</v>
      </c>
      <c r="G267" s="51">
        <v>1</v>
      </c>
    </row>
    <row r="268" spans="1:7" ht="15.75" thickBot="1" x14ac:dyDescent="0.3">
      <c r="A268" s="18">
        <v>168</v>
      </c>
      <c r="B268" s="23" t="s">
        <v>1506</v>
      </c>
      <c r="C268" s="24" t="s">
        <v>1507</v>
      </c>
      <c r="D268" s="24" t="s">
        <v>1508</v>
      </c>
      <c r="E268" s="24" t="s">
        <v>1509</v>
      </c>
      <c r="F268" s="20" t="s">
        <v>1510</v>
      </c>
      <c r="G268" s="51">
        <v>1</v>
      </c>
    </row>
    <row r="269" spans="1:7" ht="15.75" thickBot="1" x14ac:dyDescent="0.3">
      <c r="A269" s="18">
        <v>169</v>
      </c>
      <c r="B269" s="23" t="s">
        <v>359</v>
      </c>
      <c r="C269" s="24" t="s">
        <v>1511</v>
      </c>
      <c r="D269" s="24" t="s">
        <v>1512</v>
      </c>
      <c r="E269" s="24" t="s">
        <v>1513</v>
      </c>
      <c r="F269" s="20" t="s">
        <v>1514</v>
      </c>
      <c r="G269" s="51">
        <v>1</v>
      </c>
    </row>
    <row r="270" spans="1:7" ht="15.75" thickBot="1" x14ac:dyDescent="0.3">
      <c r="A270" s="18">
        <v>170</v>
      </c>
      <c r="B270" s="23" t="s">
        <v>365</v>
      </c>
      <c r="C270" s="24" t="s">
        <v>1515</v>
      </c>
      <c r="D270" s="24" t="s">
        <v>1516</v>
      </c>
      <c r="E270" s="24" t="s">
        <v>1517</v>
      </c>
      <c r="F270" s="20" t="s">
        <v>958</v>
      </c>
      <c r="G270" s="51">
        <v>1</v>
      </c>
    </row>
    <row r="271" spans="1:7" ht="15.75" thickBot="1" x14ac:dyDescent="0.3">
      <c r="A271" s="52" t="s">
        <v>366</v>
      </c>
      <c r="B271" s="127" t="s">
        <v>404</v>
      </c>
      <c r="C271" s="128"/>
      <c r="D271" s="128"/>
      <c r="E271" s="128"/>
      <c r="F271" s="129"/>
      <c r="G271" s="52">
        <f>SUM(G272:G279)</f>
        <v>8</v>
      </c>
    </row>
    <row r="272" spans="1:7" ht="15.75" thickBot="1" x14ac:dyDescent="0.3">
      <c r="A272" s="18">
        <v>24</v>
      </c>
      <c r="B272" s="19" t="s">
        <v>404</v>
      </c>
      <c r="C272" s="20" t="s">
        <v>790</v>
      </c>
      <c r="D272" s="20" t="s">
        <v>791</v>
      </c>
      <c r="E272" s="20" t="s">
        <v>792</v>
      </c>
      <c r="F272" s="20" t="s">
        <v>793</v>
      </c>
      <c r="G272" s="51">
        <v>1</v>
      </c>
    </row>
    <row r="273" spans="1:7" ht="15.75" thickBot="1" x14ac:dyDescent="0.3">
      <c r="A273" s="18">
        <v>171</v>
      </c>
      <c r="B273" s="23" t="s">
        <v>1518</v>
      </c>
      <c r="C273" s="24" t="s">
        <v>1519</v>
      </c>
      <c r="D273" s="24" t="s">
        <v>1520</v>
      </c>
      <c r="E273" s="24" t="s">
        <v>1521</v>
      </c>
      <c r="F273" s="20" t="s">
        <v>1522</v>
      </c>
      <c r="G273" s="51">
        <v>1</v>
      </c>
    </row>
    <row r="274" spans="1:7" ht="15.75" thickBot="1" x14ac:dyDescent="0.3">
      <c r="A274" s="18">
        <v>172</v>
      </c>
      <c r="B274" s="23" t="s">
        <v>1523</v>
      </c>
      <c r="C274" s="24" t="s">
        <v>1524</v>
      </c>
      <c r="D274" s="24" t="s">
        <v>1525</v>
      </c>
      <c r="E274" s="24" t="s">
        <v>1526</v>
      </c>
      <c r="F274" s="20" t="s">
        <v>1109</v>
      </c>
      <c r="G274" s="51">
        <v>1</v>
      </c>
    </row>
    <row r="275" spans="1:7" ht="15.75" thickBot="1" x14ac:dyDescent="0.3">
      <c r="A275" s="18">
        <v>173</v>
      </c>
      <c r="B275" s="23" t="s">
        <v>370</v>
      </c>
      <c r="C275" s="24" t="s">
        <v>1527</v>
      </c>
      <c r="D275" s="24" t="s">
        <v>1528</v>
      </c>
      <c r="E275" s="24" t="s">
        <v>1529</v>
      </c>
      <c r="F275" s="20" t="s">
        <v>1530</v>
      </c>
      <c r="G275" s="51">
        <v>1</v>
      </c>
    </row>
    <row r="276" spans="1:7" ht="15.75" thickBot="1" x14ac:dyDescent="0.3">
      <c r="A276" s="18">
        <v>174</v>
      </c>
      <c r="B276" s="23" t="s">
        <v>373</v>
      </c>
      <c r="C276" s="24" t="s">
        <v>1531</v>
      </c>
      <c r="D276" s="24" t="s">
        <v>1532</v>
      </c>
      <c r="E276" s="24" t="s">
        <v>1533</v>
      </c>
      <c r="F276" s="20" t="s">
        <v>1534</v>
      </c>
      <c r="G276" s="51">
        <v>1</v>
      </c>
    </row>
    <row r="277" spans="1:7" ht="15.75" thickBot="1" x14ac:dyDescent="0.3">
      <c r="A277" s="18">
        <v>175</v>
      </c>
      <c r="B277" s="23" t="s">
        <v>634</v>
      </c>
      <c r="C277" s="24" t="s">
        <v>1535</v>
      </c>
      <c r="D277" s="24" t="s">
        <v>1536</v>
      </c>
      <c r="E277" s="24" t="s">
        <v>1537</v>
      </c>
      <c r="F277" s="20" t="s">
        <v>1538</v>
      </c>
      <c r="G277" s="51">
        <v>1</v>
      </c>
    </row>
    <row r="278" spans="1:7" ht="15.75" thickBot="1" x14ac:dyDescent="0.3">
      <c r="A278" s="18">
        <v>176</v>
      </c>
      <c r="B278" s="23" t="s">
        <v>372</v>
      </c>
      <c r="C278" s="24" t="s">
        <v>1539</v>
      </c>
      <c r="D278" s="24" t="s">
        <v>1540</v>
      </c>
      <c r="E278" s="24" t="s">
        <v>1541</v>
      </c>
      <c r="F278" s="20" t="s">
        <v>1542</v>
      </c>
      <c r="G278" s="51">
        <v>1</v>
      </c>
    </row>
    <row r="279" spans="1:7" ht="15.75" thickBot="1" x14ac:dyDescent="0.3">
      <c r="A279" s="18">
        <v>177</v>
      </c>
      <c r="B279" s="23" t="s">
        <v>371</v>
      </c>
      <c r="C279" s="24" t="s">
        <v>1543</v>
      </c>
      <c r="D279" s="24" t="s">
        <v>1544</v>
      </c>
      <c r="E279" s="24" t="s">
        <v>1545</v>
      </c>
      <c r="F279" s="20" t="s">
        <v>1145</v>
      </c>
      <c r="G279" s="51">
        <v>1</v>
      </c>
    </row>
    <row r="280" spans="1:7" s="58" customFormat="1" ht="15.75" thickBot="1" x14ac:dyDescent="0.3">
      <c r="A280" s="53" t="s">
        <v>326</v>
      </c>
      <c r="B280" s="114" t="s">
        <v>1790</v>
      </c>
      <c r="C280" s="115"/>
      <c r="D280" s="115"/>
      <c r="E280" s="115"/>
      <c r="F280" s="116"/>
      <c r="G280" s="57">
        <f>G271+G261+G255+G249+G239+G237</f>
        <v>37</v>
      </c>
    </row>
    <row r="281" spans="1:7" ht="15.75" thickBot="1" x14ac:dyDescent="0.3">
      <c r="A281" s="52" t="s">
        <v>380</v>
      </c>
      <c r="B281" s="127" t="s">
        <v>322</v>
      </c>
      <c r="C281" s="128"/>
      <c r="D281" s="128"/>
      <c r="E281" s="128"/>
      <c r="F281" s="129"/>
      <c r="G281" s="52">
        <f>SUM(G282:G290)</f>
        <v>9</v>
      </c>
    </row>
    <row r="282" spans="1:7" ht="15.75" thickBot="1" x14ac:dyDescent="0.3">
      <c r="A282" s="18">
        <v>27</v>
      </c>
      <c r="B282" s="19" t="s">
        <v>322</v>
      </c>
      <c r="C282" s="20" t="s">
        <v>802</v>
      </c>
      <c r="D282" s="20" t="s">
        <v>803</v>
      </c>
      <c r="E282" s="20" t="s">
        <v>804</v>
      </c>
      <c r="F282" s="20" t="s">
        <v>805</v>
      </c>
      <c r="G282" s="51">
        <v>1</v>
      </c>
    </row>
    <row r="283" spans="1:7" ht="15.75" thickBot="1" x14ac:dyDescent="0.3">
      <c r="A283" s="18">
        <v>178</v>
      </c>
      <c r="B283" s="23" t="s">
        <v>37</v>
      </c>
      <c r="C283" s="24" t="s">
        <v>1546</v>
      </c>
      <c r="D283" s="24" t="s">
        <v>1547</v>
      </c>
      <c r="E283" s="24" t="s">
        <v>1548</v>
      </c>
      <c r="F283" s="20" t="s">
        <v>1549</v>
      </c>
      <c r="G283" s="51">
        <v>1</v>
      </c>
    </row>
    <row r="284" spans="1:7" ht="15.75" thickBot="1" x14ac:dyDescent="0.3">
      <c r="A284" s="18">
        <v>179</v>
      </c>
      <c r="B284" s="23" t="s">
        <v>381</v>
      </c>
      <c r="C284" s="24" t="s">
        <v>1550</v>
      </c>
      <c r="D284" s="24" t="s">
        <v>1551</v>
      </c>
      <c r="E284" s="24" t="s">
        <v>1552</v>
      </c>
      <c r="F284" s="20" t="s">
        <v>1553</v>
      </c>
      <c r="G284" s="51">
        <v>1</v>
      </c>
    </row>
    <row r="285" spans="1:7" ht="15.75" thickBot="1" x14ac:dyDescent="0.3">
      <c r="A285" s="18">
        <v>180</v>
      </c>
      <c r="B285" s="23" t="s">
        <v>34</v>
      </c>
      <c r="C285" s="24" t="s">
        <v>1554</v>
      </c>
      <c r="D285" s="24" t="s">
        <v>1555</v>
      </c>
      <c r="E285" s="24" t="s">
        <v>1556</v>
      </c>
      <c r="F285" s="20" t="s">
        <v>1557</v>
      </c>
      <c r="G285" s="51">
        <v>1</v>
      </c>
    </row>
    <row r="286" spans="1:7" ht="15.75" thickBot="1" x14ac:dyDescent="0.3">
      <c r="A286" s="18">
        <v>181</v>
      </c>
      <c r="B286" s="23" t="s">
        <v>33</v>
      </c>
      <c r="C286" s="24" t="s">
        <v>1558</v>
      </c>
      <c r="D286" s="24" t="s">
        <v>1559</v>
      </c>
      <c r="E286" s="24" t="s">
        <v>1560</v>
      </c>
      <c r="F286" s="20" t="s">
        <v>1561</v>
      </c>
      <c r="G286" s="51">
        <v>1</v>
      </c>
    </row>
    <row r="287" spans="1:7" ht="15.75" thickBot="1" x14ac:dyDescent="0.3">
      <c r="A287" s="18">
        <v>182</v>
      </c>
      <c r="B287" s="23" t="s">
        <v>383</v>
      </c>
      <c r="C287" s="24" t="s">
        <v>1562</v>
      </c>
      <c r="D287" s="24" t="s">
        <v>1563</v>
      </c>
      <c r="E287" s="24" t="s">
        <v>1564</v>
      </c>
      <c r="F287" s="20" t="s">
        <v>1034</v>
      </c>
      <c r="G287" s="51">
        <v>1</v>
      </c>
    </row>
    <row r="288" spans="1:7" ht="15.75" thickBot="1" x14ac:dyDescent="0.3">
      <c r="A288" s="18">
        <v>183</v>
      </c>
      <c r="B288" s="23" t="s">
        <v>382</v>
      </c>
      <c r="C288" s="24" t="s">
        <v>1565</v>
      </c>
      <c r="D288" s="24" t="s">
        <v>1566</v>
      </c>
      <c r="E288" s="24" t="s">
        <v>1567</v>
      </c>
      <c r="F288" s="20" t="s">
        <v>1568</v>
      </c>
      <c r="G288" s="51">
        <v>1</v>
      </c>
    </row>
    <row r="289" spans="1:7" ht="15.75" thickBot="1" x14ac:dyDescent="0.3">
      <c r="A289" s="18">
        <v>184</v>
      </c>
      <c r="B289" s="23" t="s">
        <v>38</v>
      </c>
      <c r="C289" s="24" t="s">
        <v>1569</v>
      </c>
      <c r="D289" s="24" t="s">
        <v>1570</v>
      </c>
      <c r="E289" s="24" t="s">
        <v>1571</v>
      </c>
      <c r="F289" s="20" t="s">
        <v>1572</v>
      </c>
      <c r="G289" s="51">
        <v>1</v>
      </c>
    </row>
    <row r="290" spans="1:7" ht="15.75" thickBot="1" x14ac:dyDescent="0.3">
      <c r="A290" s="18">
        <v>185</v>
      </c>
      <c r="B290" s="23" t="s">
        <v>36</v>
      </c>
      <c r="C290" s="24" t="s">
        <v>1573</v>
      </c>
      <c r="D290" s="24" t="s">
        <v>1574</v>
      </c>
      <c r="E290" s="24" t="s">
        <v>1575</v>
      </c>
      <c r="F290" s="20" t="s">
        <v>1576</v>
      </c>
      <c r="G290" s="51">
        <v>1</v>
      </c>
    </row>
    <row r="291" spans="1:7" ht="15.75" thickBot="1" x14ac:dyDescent="0.3">
      <c r="A291" s="52" t="s">
        <v>384</v>
      </c>
      <c r="B291" s="127" t="s">
        <v>405</v>
      </c>
      <c r="C291" s="128"/>
      <c r="D291" s="128"/>
      <c r="E291" s="128"/>
      <c r="F291" s="129"/>
      <c r="G291" s="52">
        <f>SUM(G292:G297)</f>
        <v>5</v>
      </c>
    </row>
    <row r="292" spans="1:7" ht="15.75" thickBot="1" x14ac:dyDescent="0.3">
      <c r="A292" s="18">
        <v>32</v>
      </c>
      <c r="B292" s="19" t="s">
        <v>405</v>
      </c>
      <c r="C292" s="20" t="s">
        <v>823</v>
      </c>
      <c r="D292" s="20" t="s">
        <v>824</v>
      </c>
      <c r="E292" s="20" t="s">
        <v>825</v>
      </c>
      <c r="F292" s="59" t="s">
        <v>826</v>
      </c>
      <c r="G292" s="51">
        <v>0</v>
      </c>
    </row>
    <row r="293" spans="1:7" ht="15.75" thickBot="1" x14ac:dyDescent="0.3">
      <c r="A293" s="18">
        <v>186</v>
      </c>
      <c r="B293" s="23" t="s">
        <v>386</v>
      </c>
      <c r="C293" s="24" t="s">
        <v>1577</v>
      </c>
      <c r="D293" s="24" t="s">
        <v>1578</v>
      </c>
      <c r="E293" s="24" t="s">
        <v>1579</v>
      </c>
      <c r="F293" s="20" t="s">
        <v>1580</v>
      </c>
      <c r="G293" s="51">
        <v>1</v>
      </c>
    </row>
    <row r="294" spans="1:7" ht="15.75" thickBot="1" x14ac:dyDescent="0.3">
      <c r="A294" s="18">
        <v>187</v>
      </c>
      <c r="B294" s="23" t="s">
        <v>1581</v>
      </c>
      <c r="C294" s="24" t="s">
        <v>1582</v>
      </c>
      <c r="D294" s="24" t="s">
        <v>1583</v>
      </c>
      <c r="E294" s="24" t="s">
        <v>1584</v>
      </c>
      <c r="F294" s="20" t="s">
        <v>1585</v>
      </c>
      <c r="G294" s="51">
        <v>1</v>
      </c>
    </row>
    <row r="295" spans="1:7" ht="15.75" thickBot="1" x14ac:dyDescent="0.3">
      <c r="A295" s="18">
        <v>188</v>
      </c>
      <c r="B295" s="23" t="s">
        <v>390</v>
      </c>
      <c r="C295" s="24" t="s">
        <v>1586</v>
      </c>
      <c r="D295" s="24" t="s">
        <v>1587</v>
      </c>
      <c r="E295" s="24" t="s">
        <v>1588</v>
      </c>
      <c r="F295" s="20" t="s">
        <v>1589</v>
      </c>
      <c r="G295" s="51">
        <v>1</v>
      </c>
    </row>
    <row r="296" spans="1:7" ht="15.75" thickBot="1" x14ac:dyDescent="0.3">
      <c r="A296" s="18">
        <v>189</v>
      </c>
      <c r="B296" s="23" t="s">
        <v>388</v>
      </c>
      <c r="C296" s="24" t="s">
        <v>1590</v>
      </c>
      <c r="D296" s="24" t="s">
        <v>1591</v>
      </c>
      <c r="E296" s="24" t="s">
        <v>1592</v>
      </c>
      <c r="F296" s="20" t="s">
        <v>1224</v>
      </c>
      <c r="G296" s="51">
        <v>1</v>
      </c>
    </row>
    <row r="297" spans="1:7" ht="15.75" thickBot="1" x14ac:dyDescent="0.3">
      <c r="A297" s="18">
        <v>190</v>
      </c>
      <c r="B297" s="23" t="s">
        <v>1593</v>
      </c>
      <c r="C297" s="24" t="s">
        <v>1594</v>
      </c>
      <c r="D297" s="24" t="s">
        <v>1595</v>
      </c>
      <c r="E297" s="24" t="s">
        <v>1596</v>
      </c>
      <c r="F297" s="20" t="s">
        <v>1597</v>
      </c>
      <c r="G297" s="51">
        <v>1</v>
      </c>
    </row>
    <row r="298" spans="1:7" s="58" customFormat="1" ht="24.75" customHeight="1" thickBot="1" x14ac:dyDescent="0.3">
      <c r="A298" s="53" t="s">
        <v>327</v>
      </c>
      <c r="B298" s="114" t="s">
        <v>1791</v>
      </c>
      <c r="C298" s="115"/>
      <c r="D298" s="115"/>
      <c r="E298" s="115"/>
      <c r="F298" s="116"/>
      <c r="G298" s="57">
        <f>G291+G281</f>
        <v>14</v>
      </c>
    </row>
    <row r="299" spans="1:7" ht="15.75" thickBot="1" x14ac:dyDescent="0.3">
      <c r="A299" s="52" t="s">
        <v>391</v>
      </c>
      <c r="B299" s="127" t="s">
        <v>392</v>
      </c>
      <c r="C299" s="128"/>
      <c r="D299" s="128"/>
      <c r="E299" s="128"/>
      <c r="F299" s="129"/>
      <c r="G299" s="52">
        <f>SUM(G300:G304)</f>
        <v>4</v>
      </c>
    </row>
    <row r="300" spans="1:7" ht="15.75" thickBot="1" x14ac:dyDescent="0.3">
      <c r="A300" s="18">
        <v>33</v>
      </c>
      <c r="B300" s="19" t="s">
        <v>392</v>
      </c>
      <c r="C300" s="20" t="s">
        <v>827</v>
      </c>
      <c r="D300" s="20" t="s">
        <v>828</v>
      </c>
      <c r="E300" s="20" t="s">
        <v>829</v>
      </c>
      <c r="F300" s="59" t="s">
        <v>830</v>
      </c>
      <c r="G300" s="51">
        <v>0</v>
      </c>
    </row>
    <row r="301" spans="1:7" ht="15.75" thickBot="1" x14ac:dyDescent="0.3">
      <c r="A301" s="18">
        <v>191</v>
      </c>
      <c r="B301" s="23" t="s">
        <v>1598</v>
      </c>
      <c r="C301" s="24" t="s">
        <v>1599</v>
      </c>
      <c r="D301" s="24" t="s">
        <v>1600</v>
      </c>
      <c r="E301" s="24" t="s">
        <v>1601</v>
      </c>
      <c r="F301" s="20" t="s">
        <v>1602</v>
      </c>
      <c r="G301" s="51">
        <v>1</v>
      </c>
    </row>
    <row r="302" spans="1:7" ht="15.75" thickBot="1" x14ac:dyDescent="0.3">
      <c r="A302" s="18">
        <v>192</v>
      </c>
      <c r="B302" s="23" t="s">
        <v>1603</v>
      </c>
      <c r="C302" s="24" t="s">
        <v>1604</v>
      </c>
      <c r="D302" s="24" t="s">
        <v>1605</v>
      </c>
      <c r="E302" s="24" t="s">
        <v>1606</v>
      </c>
      <c r="F302" s="20" t="s">
        <v>1607</v>
      </c>
      <c r="G302" s="51">
        <v>1</v>
      </c>
    </row>
    <row r="303" spans="1:7" ht="15.75" thickBot="1" x14ac:dyDescent="0.3">
      <c r="A303" s="18">
        <v>193</v>
      </c>
      <c r="B303" s="23" t="s">
        <v>1608</v>
      </c>
      <c r="C303" s="24" t="s">
        <v>1609</v>
      </c>
      <c r="D303" s="24" t="s">
        <v>1610</v>
      </c>
      <c r="E303" s="24" t="s">
        <v>1611</v>
      </c>
      <c r="F303" s="20" t="s">
        <v>1612</v>
      </c>
      <c r="G303" s="51">
        <v>1</v>
      </c>
    </row>
    <row r="304" spans="1:7" ht="15.75" thickBot="1" x14ac:dyDescent="0.3">
      <c r="A304" s="18">
        <v>194</v>
      </c>
      <c r="B304" s="23" t="s">
        <v>1613</v>
      </c>
      <c r="C304" s="24" t="s">
        <v>1614</v>
      </c>
      <c r="D304" s="24" t="s">
        <v>1615</v>
      </c>
      <c r="E304" s="24" t="s">
        <v>1616</v>
      </c>
      <c r="F304" s="20" t="s">
        <v>1617</v>
      </c>
      <c r="G304" s="51">
        <v>1</v>
      </c>
    </row>
    <row r="305" spans="1:7" ht="15.75" thickBot="1" x14ac:dyDescent="0.3">
      <c r="A305" s="52" t="s">
        <v>393</v>
      </c>
      <c r="B305" s="127" t="s">
        <v>406</v>
      </c>
      <c r="C305" s="128"/>
      <c r="D305" s="128"/>
      <c r="E305" s="128"/>
      <c r="F305" s="129"/>
      <c r="G305" s="52">
        <f>SUM(G306:G309)</f>
        <v>4</v>
      </c>
    </row>
    <row r="306" spans="1:7" ht="15.75" thickBot="1" x14ac:dyDescent="0.3">
      <c r="A306" s="18">
        <v>6</v>
      </c>
      <c r="B306" s="19" t="s">
        <v>406</v>
      </c>
      <c r="C306" s="20" t="s">
        <v>717</v>
      </c>
      <c r="D306" s="20" t="s">
        <v>718</v>
      </c>
      <c r="E306" s="20" t="s">
        <v>719</v>
      </c>
      <c r="F306" s="20" t="s">
        <v>720</v>
      </c>
      <c r="G306" s="51">
        <v>1</v>
      </c>
    </row>
    <row r="307" spans="1:7" ht="15.75" thickBot="1" x14ac:dyDescent="0.3">
      <c r="A307" s="18">
        <v>195</v>
      </c>
      <c r="B307" s="23" t="s">
        <v>1618</v>
      </c>
      <c r="C307" s="24" t="s">
        <v>1619</v>
      </c>
      <c r="D307" s="24" t="s">
        <v>1620</v>
      </c>
      <c r="E307" s="24" t="s">
        <v>1621</v>
      </c>
      <c r="F307" s="20" t="s">
        <v>1622</v>
      </c>
      <c r="G307" s="51">
        <v>1</v>
      </c>
    </row>
    <row r="308" spans="1:7" ht="15.75" thickBot="1" x14ac:dyDescent="0.3">
      <c r="A308" s="18">
        <v>196</v>
      </c>
      <c r="B308" s="23" t="s">
        <v>1623</v>
      </c>
      <c r="C308" s="24" t="s">
        <v>1624</v>
      </c>
      <c r="D308" s="24" t="s">
        <v>1625</v>
      </c>
      <c r="E308" s="24" t="s">
        <v>1626</v>
      </c>
      <c r="F308" s="20" t="s">
        <v>1627</v>
      </c>
      <c r="G308" s="51">
        <v>1</v>
      </c>
    </row>
    <row r="309" spans="1:7" ht="15.75" thickBot="1" x14ac:dyDescent="0.3">
      <c r="A309" s="18">
        <v>197</v>
      </c>
      <c r="B309" s="23" t="s">
        <v>1628</v>
      </c>
      <c r="C309" s="24" t="s">
        <v>1629</v>
      </c>
      <c r="D309" s="24" t="s">
        <v>1630</v>
      </c>
      <c r="E309" s="24" t="s">
        <v>1631</v>
      </c>
      <c r="F309" s="20" t="s">
        <v>1632</v>
      </c>
      <c r="G309" s="51">
        <v>1</v>
      </c>
    </row>
    <row r="310" spans="1:7" s="58" customFormat="1" ht="15.75" thickBot="1" x14ac:dyDescent="0.3">
      <c r="A310" s="53" t="s">
        <v>328</v>
      </c>
      <c r="B310" s="54" t="s">
        <v>1792</v>
      </c>
      <c r="C310" s="55"/>
      <c r="D310" s="55"/>
      <c r="E310" s="55"/>
      <c r="F310" s="56"/>
      <c r="G310" s="57">
        <f>G305+G299</f>
        <v>8</v>
      </c>
    </row>
    <row r="311" spans="1:7" ht="15.75" thickBot="1" x14ac:dyDescent="0.3">
      <c r="A311" s="52" t="s">
        <v>394</v>
      </c>
      <c r="B311" s="127" t="s">
        <v>407</v>
      </c>
      <c r="C311" s="128"/>
      <c r="D311" s="128"/>
      <c r="E311" s="128"/>
      <c r="F311" s="129"/>
      <c r="G311" s="52">
        <f>SUM(G312:G326)</f>
        <v>15</v>
      </c>
    </row>
    <row r="312" spans="1:7" ht="15.75" thickBot="1" x14ac:dyDescent="0.3">
      <c r="A312" s="18">
        <v>3</v>
      </c>
      <c r="B312" s="19" t="s">
        <v>407</v>
      </c>
      <c r="C312" s="20" t="s">
        <v>704</v>
      </c>
      <c r="D312" s="20" t="s">
        <v>705</v>
      </c>
      <c r="E312" s="20" t="s">
        <v>706</v>
      </c>
      <c r="F312" s="20" t="s">
        <v>707</v>
      </c>
      <c r="G312" s="51">
        <v>1</v>
      </c>
    </row>
    <row r="313" spans="1:7" ht="15.75" thickBot="1" x14ac:dyDescent="0.3">
      <c r="A313" s="18">
        <v>198</v>
      </c>
      <c r="B313" s="23" t="s">
        <v>1633</v>
      </c>
      <c r="C313" s="24" t="s">
        <v>1634</v>
      </c>
      <c r="D313" s="24" t="s">
        <v>1635</v>
      </c>
      <c r="E313" s="24" t="s">
        <v>1636</v>
      </c>
      <c r="F313" s="20" t="s">
        <v>1637</v>
      </c>
      <c r="G313" s="51">
        <v>1</v>
      </c>
    </row>
    <row r="314" spans="1:7" ht="15.75" thickBot="1" x14ac:dyDescent="0.3">
      <c r="A314" s="18">
        <v>199</v>
      </c>
      <c r="B314" s="23" t="s">
        <v>1638</v>
      </c>
      <c r="C314" s="24" t="s">
        <v>1639</v>
      </c>
      <c r="D314" s="24" t="s">
        <v>1640</v>
      </c>
      <c r="E314" s="24" t="s">
        <v>1641</v>
      </c>
      <c r="F314" s="20" t="s">
        <v>1642</v>
      </c>
      <c r="G314" s="51">
        <v>1</v>
      </c>
    </row>
    <row r="315" spans="1:7" ht="15.75" thickBot="1" x14ac:dyDescent="0.3">
      <c r="A315" s="18">
        <v>200</v>
      </c>
      <c r="B315" s="23" t="s">
        <v>1643</v>
      </c>
      <c r="C315" s="24" t="s">
        <v>1644</v>
      </c>
      <c r="D315" s="24" t="s">
        <v>1645</v>
      </c>
      <c r="E315" s="24" t="s">
        <v>1646</v>
      </c>
      <c r="F315" s="20" t="s">
        <v>1647</v>
      </c>
      <c r="G315" s="51">
        <v>1</v>
      </c>
    </row>
    <row r="316" spans="1:7" ht="15.75" thickBot="1" x14ac:dyDescent="0.3">
      <c r="A316" s="18">
        <v>201</v>
      </c>
      <c r="B316" s="23" t="s">
        <v>1648</v>
      </c>
      <c r="C316" s="24" t="s">
        <v>1649</v>
      </c>
      <c r="D316" s="24" t="s">
        <v>1650</v>
      </c>
      <c r="E316" s="24" t="s">
        <v>1651</v>
      </c>
      <c r="F316" s="20" t="s">
        <v>1652</v>
      </c>
      <c r="G316" s="51">
        <v>1</v>
      </c>
    </row>
    <row r="317" spans="1:7" ht="15.75" thickBot="1" x14ac:dyDescent="0.3">
      <c r="A317" s="18">
        <v>202</v>
      </c>
      <c r="B317" s="23" t="s">
        <v>1653</v>
      </c>
      <c r="C317" s="24" t="s">
        <v>1654</v>
      </c>
      <c r="D317" s="24" t="s">
        <v>1655</v>
      </c>
      <c r="E317" s="24" t="s">
        <v>1656</v>
      </c>
      <c r="F317" s="20" t="s">
        <v>1657</v>
      </c>
      <c r="G317" s="51">
        <v>1</v>
      </c>
    </row>
    <row r="318" spans="1:7" ht="15.75" thickBot="1" x14ac:dyDescent="0.3">
      <c r="A318" s="18">
        <v>203</v>
      </c>
      <c r="B318" s="23" t="s">
        <v>1658</v>
      </c>
      <c r="C318" s="24" t="s">
        <v>1659</v>
      </c>
      <c r="D318" s="24" t="s">
        <v>1660</v>
      </c>
      <c r="E318" s="24" t="s">
        <v>1661</v>
      </c>
      <c r="F318" s="20" t="s">
        <v>1662</v>
      </c>
      <c r="G318" s="51">
        <v>1</v>
      </c>
    </row>
    <row r="319" spans="1:7" ht="15.75" thickBot="1" x14ac:dyDescent="0.3">
      <c r="A319" s="18">
        <v>204</v>
      </c>
      <c r="B319" s="23" t="s">
        <v>1663</v>
      </c>
      <c r="C319" s="24" t="s">
        <v>1664</v>
      </c>
      <c r="D319" s="24" t="s">
        <v>1665</v>
      </c>
      <c r="E319" s="24" t="s">
        <v>1666</v>
      </c>
      <c r="F319" s="20" t="s">
        <v>1667</v>
      </c>
      <c r="G319" s="51">
        <v>1</v>
      </c>
    </row>
    <row r="320" spans="1:7" ht="15.75" thickBot="1" x14ac:dyDescent="0.3">
      <c r="A320" s="18">
        <v>205</v>
      </c>
      <c r="B320" s="23" t="s">
        <v>1668</v>
      </c>
      <c r="C320" s="24" t="s">
        <v>1669</v>
      </c>
      <c r="D320" s="24" t="s">
        <v>1670</v>
      </c>
      <c r="E320" s="24" t="s">
        <v>1671</v>
      </c>
      <c r="F320" s="20" t="s">
        <v>1672</v>
      </c>
      <c r="G320" s="51">
        <v>1</v>
      </c>
    </row>
    <row r="321" spans="1:7" ht="15.75" thickBot="1" x14ac:dyDescent="0.3">
      <c r="A321" s="18">
        <v>206</v>
      </c>
      <c r="B321" s="23" t="s">
        <v>395</v>
      </c>
      <c r="C321" s="24" t="s">
        <v>1673</v>
      </c>
      <c r="D321" s="24" t="s">
        <v>1674</v>
      </c>
      <c r="E321" s="24" t="s">
        <v>1675</v>
      </c>
      <c r="F321" s="20" t="s">
        <v>1676</v>
      </c>
      <c r="G321" s="51">
        <v>1</v>
      </c>
    </row>
    <row r="322" spans="1:7" ht="15.75" thickBot="1" x14ac:dyDescent="0.3">
      <c r="A322" s="18">
        <v>207</v>
      </c>
      <c r="B322" s="23" t="s">
        <v>398</v>
      </c>
      <c r="C322" s="24" t="s">
        <v>1677</v>
      </c>
      <c r="D322" s="24" t="s">
        <v>1678</v>
      </c>
      <c r="E322" s="24" t="s">
        <v>1679</v>
      </c>
      <c r="F322" s="20" t="s">
        <v>1680</v>
      </c>
      <c r="G322" s="51">
        <v>1</v>
      </c>
    </row>
    <row r="323" spans="1:7" ht="15.75" thickBot="1" x14ac:dyDescent="0.3">
      <c r="A323" s="18">
        <v>208</v>
      </c>
      <c r="B323" s="23" t="s">
        <v>1681</v>
      </c>
      <c r="C323" s="24" t="s">
        <v>1682</v>
      </c>
      <c r="D323" s="24" t="s">
        <v>1683</v>
      </c>
      <c r="E323" s="24" t="s">
        <v>1684</v>
      </c>
      <c r="F323" s="20" t="s">
        <v>1685</v>
      </c>
      <c r="G323" s="51">
        <v>1</v>
      </c>
    </row>
    <row r="324" spans="1:7" ht="15.75" thickBot="1" x14ac:dyDescent="0.3">
      <c r="A324" s="18">
        <v>209</v>
      </c>
      <c r="B324" s="23" t="s">
        <v>1686</v>
      </c>
      <c r="C324" s="24" t="s">
        <v>1687</v>
      </c>
      <c r="D324" s="24" t="s">
        <v>1688</v>
      </c>
      <c r="E324" s="24" t="s">
        <v>1689</v>
      </c>
      <c r="F324" s="20" t="s">
        <v>1690</v>
      </c>
      <c r="G324" s="51">
        <v>1</v>
      </c>
    </row>
    <row r="325" spans="1:7" ht="15.75" thickBot="1" x14ac:dyDescent="0.3">
      <c r="A325" s="18">
        <v>210</v>
      </c>
      <c r="B325" s="23" t="s">
        <v>1691</v>
      </c>
      <c r="C325" s="24" t="s">
        <v>1692</v>
      </c>
      <c r="D325" s="24" t="s">
        <v>1693</v>
      </c>
      <c r="E325" s="24" t="s">
        <v>1694</v>
      </c>
      <c r="F325" s="20" t="s">
        <v>1695</v>
      </c>
      <c r="G325" s="51">
        <v>1</v>
      </c>
    </row>
    <row r="326" spans="1:7" ht="15.75" thickBot="1" x14ac:dyDescent="0.3">
      <c r="A326" s="18">
        <v>211</v>
      </c>
      <c r="B326" s="23" t="s">
        <v>396</v>
      </c>
      <c r="C326" s="24" t="s">
        <v>1696</v>
      </c>
      <c r="D326" s="24" t="s">
        <v>1697</v>
      </c>
      <c r="E326" s="24" t="s">
        <v>1698</v>
      </c>
      <c r="F326" s="20" t="s">
        <v>1699</v>
      </c>
      <c r="G326" s="51">
        <v>1</v>
      </c>
    </row>
    <row r="327" spans="1:7" ht="15.75" thickBot="1" x14ac:dyDescent="0.3">
      <c r="A327" s="52" t="s">
        <v>399</v>
      </c>
      <c r="B327" s="127" t="s">
        <v>408</v>
      </c>
      <c r="C327" s="128"/>
      <c r="D327" s="128"/>
      <c r="E327" s="128"/>
      <c r="F327" s="129"/>
      <c r="G327" s="52">
        <f>SUM(G328:G334)</f>
        <v>7</v>
      </c>
    </row>
    <row r="328" spans="1:7" ht="15.75" thickBot="1" x14ac:dyDescent="0.3">
      <c r="A328" s="18">
        <v>23</v>
      </c>
      <c r="B328" s="19" t="s">
        <v>408</v>
      </c>
      <c r="C328" s="20" t="s">
        <v>786</v>
      </c>
      <c r="D328" s="20" t="s">
        <v>787</v>
      </c>
      <c r="E328" s="20" t="s">
        <v>788</v>
      </c>
      <c r="F328" s="20" t="s">
        <v>789</v>
      </c>
      <c r="G328" s="51">
        <v>1</v>
      </c>
    </row>
    <row r="329" spans="1:7" ht="15.75" thickBot="1" x14ac:dyDescent="0.3">
      <c r="A329" s="18">
        <v>212</v>
      </c>
      <c r="B329" s="23" t="s">
        <v>1700</v>
      </c>
      <c r="C329" s="24" t="s">
        <v>1701</v>
      </c>
      <c r="D329" s="24" t="s">
        <v>1702</v>
      </c>
      <c r="E329" s="24" t="s">
        <v>1703</v>
      </c>
      <c r="F329" s="20" t="s">
        <v>1704</v>
      </c>
      <c r="G329" s="51">
        <v>1</v>
      </c>
    </row>
    <row r="330" spans="1:7" ht="15.75" thickBot="1" x14ac:dyDescent="0.3">
      <c r="A330" s="18">
        <v>213</v>
      </c>
      <c r="B330" s="23" t="s">
        <v>1705</v>
      </c>
      <c r="C330" s="24" t="s">
        <v>1706</v>
      </c>
      <c r="D330" s="24" t="s">
        <v>1707</v>
      </c>
      <c r="E330" s="24" t="s">
        <v>1708</v>
      </c>
      <c r="F330" s="20" t="s">
        <v>1709</v>
      </c>
      <c r="G330" s="51">
        <v>1</v>
      </c>
    </row>
    <row r="331" spans="1:7" ht="15.75" thickBot="1" x14ac:dyDescent="0.3">
      <c r="A331" s="18">
        <v>214</v>
      </c>
      <c r="B331" s="23" t="s">
        <v>1710</v>
      </c>
      <c r="C331" s="24" t="s">
        <v>1711</v>
      </c>
      <c r="D331" s="24" t="s">
        <v>1712</v>
      </c>
      <c r="E331" s="24" t="s">
        <v>1713</v>
      </c>
      <c r="F331" s="20" t="s">
        <v>1714</v>
      </c>
      <c r="G331" s="51">
        <v>1</v>
      </c>
    </row>
    <row r="332" spans="1:7" ht="15.75" thickBot="1" x14ac:dyDescent="0.3">
      <c r="A332" s="18">
        <v>215</v>
      </c>
      <c r="B332" s="23" t="s">
        <v>692</v>
      </c>
      <c r="C332" s="24" t="s">
        <v>1715</v>
      </c>
      <c r="D332" s="24" t="s">
        <v>1716</v>
      </c>
      <c r="E332" s="24" t="s">
        <v>1717</v>
      </c>
      <c r="F332" s="20" t="s">
        <v>1718</v>
      </c>
      <c r="G332" s="51">
        <v>1</v>
      </c>
    </row>
    <row r="333" spans="1:7" ht="15.75" thickBot="1" x14ac:dyDescent="0.3">
      <c r="A333" s="18">
        <v>216</v>
      </c>
      <c r="B333" s="23" t="s">
        <v>1719</v>
      </c>
      <c r="C333" s="24" t="s">
        <v>1720</v>
      </c>
      <c r="D333" s="24" t="s">
        <v>1721</v>
      </c>
      <c r="E333" s="24" t="s">
        <v>1722</v>
      </c>
      <c r="F333" s="20" t="s">
        <v>1723</v>
      </c>
      <c r="G333" s="51">
        <v>1</v>
      </c>
    </row>
    <row r="334" spans="1:7" ht="15.75" thickBot="1" x14ac:dyDescent="0.3">
      <c r="A334" s="18">
        <v>217</v>
      </c>
      <c r="B334" s="23" t="s">
        <v>1724</v>
      </c>
      <c r="C334" s="24" t="s">
        <v>1725</v>
      </c>
      <c r="D334" s="24" t="s">
        <v>1726</v>
      </c>
      <c r="E334" s="24" t="s">
        <v>1727</v>
      </c>
      <c r="F334" s="20" t="s">
        <v>1038</v>
      </c>
      <c r="G334" s="51">
        <v>1</v>
      </c>
    </row>
    <row r="335" spans="1:7" s="58" customFormat="1" ht="15.75" thickBot="1" x14ac:dyDescent="0.3">
      <c r="A335" s="53" t="s">
        <v>330</v>
      </c>
      <c r="B335" s="54" t="s">
        <v>1793</v>
      </c>
      <c r="C335" s="55"/>
      <c r="D335" s="55"/>
      <c r="E335" s="55"/>
      <c r="F335" s="56"/>
      <c r="G335" s="57">
        <f>G327+G311</f>
        <v>22</v>
      </c>
    </row>
    <row r="336" spans="1:7" x14ac:dyDescent="0.25">
      <c r="G336" s="51">
        <f>G335+G310+G298+G280+G236+G202+G129+29</f>
        <v>274</v>
      </c>
    </row>
  </sheetData>
  <mergeCells count="48">
    <mergeCell ref="B299:F299"/>
    <mergeCell ref="B305:F305"/>
    <mergeCell ref="B311:F311"/>
    <mergeCell ref="B327:F327"/>
    <mergeCell ref="A41:F41"/>
    <mergeCell ref="B255:F255"/>
    <mergeCell ref="B261:F261"/>
    <mergeCell ref="B271:F271"/>
    <mergeCell ref="B281:F281"/>
    <mergeCell ref="B291:F291"/>
    <mergeCell ref="B223:F223"/>
    <mergeCell ref="B230:F230"/>
    <mergeCell ref="B237:F237"/>
    <mergeCell ref="B239:F239"/>
    <mergeCell ref="B249:F249"/>
    <mergeCell ref="B183:F183"/>
    <mergeCell ref="B218:F218"/>
    <mergeCell ref="B130:F130"/>
    <mergeCell ref="B132:F132"/>
    <mergeCell ref="B150:F150"/>
    <mergeCell ref="B157:F157"/>
    <mergeCell ref="B178:F178"/>
    <mergeCell ref="B115:F115"/>
    <mergeCell ref="B119:F119"/>
    <mergeCell ref="B197:F197"/>
    <mergeCell ref="B203:F203"/>
    <mergeCell ref="B209:F209"/>
    <mergeCell ref="B84:F84"/>
    <mergeCell ref="B91:F91"/>
    <mergeCell ref="B96:F96"/>
    <mergeCell ref="B103:F103"/>
    <mergeCell ref="B109:F109"/>
    <mergeCell ref="A1:F1"/>
    <mergeCell ref="B298:F298"/>
    <mergeCell ref="B280:F280"/>
    <mergeCell ref="A3:A4"/>
    <mergeCell ref="B3:B4"/>
    <mergeCell ref="C3:D3"/>
    <mergeCell ref="E3:E4"/>
    <mergeCell ref="F3:F4"/>
    <mergeCell ref="A42:A43"/>
    <mergeCell ref="B42:B43"/>
    <mergeCell ref="C42:D42"/>
    <mergeCell ref="E42:E43"/>
    <mergeCell ref="F42:F43"/>
    <mergeCell ref="B44:F44"/>
    <mergeCell ref="B54:F54"/>
    <mergeCell ref="B71:F71"/>
  </mergeCells>
  <pageMargins left="0.7" right="0.7" top="0.75" bottom="0.75" header="0.3" footer="0.3"/>
  <pageSetup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6"/>
  <sheetViews>
    <sheetView tabSelected="1" view="pageBreakPreview" topLeftCell="A328" zoomScaleNormal="100" zoomScaleSheetLayoutView="100" workbookViewId="0">
      <selection activeCell="J408" sqref="J408"/>
    </sheetView>
  </sheetViews>
  <sheetFormatPr defaultRowHeight="15" x14ac:dyDescent="0.25"/>
  <cols>
    <col min="2" max="2" width="28.28515625" bestFit="1" customWidth="1"/>
    <col min="3" max="3" width="19.140625" bestFit="1" customWidth="1"/>
    <col min="4" max="5" width="18.42578125" bestFit="1" customWidth="1"/>
    <col min="7" max="7" width="9.140625" style="51"/>
  </cols>
  <sheetData>
    <row r="1" spans="1:6" ht="15.75" thickBot="1" x14ac:dyDescent="0.3">
      <c r="A1" t="s">
        <v>1786</v>
      </c>
    </row>
    <row r="2" spans="1:6" ht="15.75" thickBot="1" x14ac:dyDescent="0.3">
      <c r="A2" s="132" t="s">
        <v>400</v>
      </c>
      <c r="B2" s="132" t="s">
        <v>0</v>
      </c>
      <c r="C2" s="134" t="s">
        <v>1728</v>
      </c>
      <c r="D2" s="135"/>
      <c r="E2" s="26" t="s">
        <v>695</v>
      </c>
      <c r="F2" s="26" t="s">
        <v>1730</v>
      </c>
    </row>
    <row r="3" spans="1:6" ht="15.75" thickBot="1" x14ac:dyDescent="0.3">
      <c r="A3" s="133"/>
      <c r="B3" s="133"/>
      <c r="C3" s="28">
        <v>2021</v>
      </c>
      <c r="D3" s="28">
        <v>2022</v>
      </c>
      <c r="E3" s="27" t="s">
        <v>1729</v>
      </c>
      <c r="F3" s="27" t="s">
        <v>1731</v>
      </c>
    </row>
    <row r="4" spans="1:6" ht="15.75" thickBot="1" x14ac:dyDescent="0.3">
      <c r="A4" s="29">
        <v>-1</v>
      </c>
      <c r="B4" s="30">
        <v>-2</v>
      </c>
      <c r="C4" s="30">
        <v>-3</v>
      </c>
      <c r="D4" s="30">
        <v>-4</v>
      </c>
      <c r="E4" s="30">
        <v>-5</v>
      </c>
      <c r="F4" s="30">
        <v>-6</v>
      </c>
    </row>
    <row r="5" spans="1:6" ht="16.5" thickTop="1" thickBot="1" x14ac:dyDescent="0.3">
      <c r="A5" s="31">
        <v>1</v>
      </c>
      <c r="B5" s="32" t="s">
        <v>406</v>
      </c>
      <c r="C5" s="33">
        <v>804271395131</v>
      </c>
      <c r="D5" s="33">
        <v>1309734773802</v>
      </c>
      <c r="E5" s="33">
        <v>505463378671</v>
      </c>
      <c r="F5" s="34">
        <v>0.62849999999999995</v>
      </c>
    </row>
    <row r="6" spans="1:6" ht="16.5" thickTop="1" thickBot="1" x14ac:dyDescent="0.3">
      <c r="A6" s="35">
        <v>2</v>
      </c>
      <c r="B6" s="36" t="s">
        <v>298</v>
      </c>
      <c r="C6" s="37">
        <v>9059201211184</v>
      </c>
      <c r="D6" s="37">
        <v>13503473381217</v>
      </c>
      <c r="E6" s="37">
        <v>4444272170033</v>
      </c>
      <c r="F6" s="38">
        <v>0.49059999999999998</v>
      </c>
    </row>
    <row r="7" spans="1:6" ht="16.5" thickTop="1" thickBot="1" x14ac:dyDescent="0.3">
      <c r="A7" s="35">
        <v>3</v>
      </c>
      <c r="B7" s="36" t="s">
        <v>288</v>
      </c>
      <c r="C7" s="37">
        <v>2813903591988</v>
      </c>
      <c r="D7" s="37">
        <v>3926280661958</v>
      </c>
      <c r="E7" s="37">
        <v>1112377069970</v>
      </c>
      <c r="F7" s="38">
        <v>0.39529999999999998</v>
      </c>
    </row>
    <row r="8" spans="1:6" ht="16.5" thickTop="1" thickBot="1" x14ac:dyDescent="0.3">
      <c r="A8" s="35">
        <v>4</v>
      </c>
      <c r="B8" s="36" t="s">
        <v>296</v>
      </c>
      <c r="C8" s="37">
        <v>5457076017988</v>
      </c>
      <c r="D8" s="37">
        <v>7287072622190</v>
      </c>
      <c r="E8" s="37">
        <v>1829996604202</v>
      </c>
      <c r="F8" s="38">
        <v>0.33529999999999999</v>
      </c>
    </row>
    <row r="9" spans="1:6" ht="16.5" thickTop="1" thickBot="1" x14ac:dyDescent="0.3">
      <c r="A9" s="35">
        <v>5</v>
      </c>
      <c r="B9" s="36" t="s">
        <v>302</v>
      </c>
      <c r="C9" s="37">
        <v>829818816798</v>
      </c>
      <c r="D9" s="37">
        <v>1106909322173</v>
      </c>
      <c r="E9" s="37">
        <v>277090505375</v>
      </c>
      <c r="F9" s="38">
        <v>0.33389999999999997</v>
      </c>
    </row>
    <row r="10" spans="1:6" ht="16.5" thickTop="1" thickBot="1" x14ac:dyDescent="0.3">
      <c r="A10" s="35">
        <v>6</v>
      </c>
      <c r="B10" s="36" t="s">
        <v>408</v>
      </c>
      <c r="C10" s="37">
        <v>709945219436</v>
      </c>
      <c r="D10" s="37">
        <v>898932739429</v>
      </c>
      <c r="E10" s="37">
        <v>188987519993</v>
      </c>
      <c r="F10" s="38">
        <v>0.26619999999999999</v>
      </c>
    </row>
    <row r="11" spans="1:6" ht="16.5" thickTop="1" thickBot="1" x14ac:dyDescent="0.3">
      <c r="A11" s="35">
        <v>7</v>
      </c>
      <c r="B11" s="36" t="s">
        <v>139</v>
      </c>
      <c r="C11" s="37">
        <v>7038895407462</v>
      </c>
      <c r="D11" s="37">
        <v>8688562685323</v>
      </c>
      <c r="E11" s="37">
        <v>1649667277861</v>
      </c>
      <c r="F11" s="38">
        <v>0.2344</v>
      </c>
    </row>
    <row r="12" spans="1:6" ht="16.5" thickTop="1" thickBot="1" x14ac:dyDescent="0.3">
      <c r="A12" s="35">
        <v>8</v>
      </c>
      <c r="B12" s="36" t="s">
        <v>319</v>
      </c>
      <c r="C12" s="37">
        <v>1974539700803</v>
      </c>
      <c r="D12" s="37">
        <v>2432019672915</v>
      </c>
      <c r="E12" s="37">
        <v>457479972113</v>
      </c>
      <c r="F12" s="38">
        <v>0.23169999999999999</v>
      </c>
    </row>
    <row r="13" spans="1:6" ht="16.5" thickTop="1" thickBot="1" x14ac:dyDescent="0.3">
      <c r="A13" s="35">
        <v>9</v>
      </c>
      <c r="B13" s="36" t="s">
        <v>712</v>
      </c>
      <c r="C13" s="37">
        <v>1489831217126</v>
      </c>
      <c r="D13" s="37">
        <v>1825620414822</v>
      </c>
      <c r="E13" s="37">
        <v>335789197697</v>
      </c>
      <c r="F13" s="38">
        <v>0.22539999999999999</v>
      </c>
    </row>
    <row r="14" spans="1:6" ht="16.5" thickTop="1" thickBot="1" x14ac:dyDescent="0.3">
      <c r="A14" s="35">
        <v>10</v>
      </c>
      <c r="B14" s="36" t="s">
        <v>404</v>
      </c>
      <c r="C14" s="37">
        <v>1884298895534</v>
      </c>
      <c r="D14" s="37">
        <v>2276137639931</v>
      </c>
      <c r="E14" s="37">
        <v>391838744397</v>
      </c>
      <c r="F14" s="38">
        <v>0.2079</v>
      </c>
    </row>
    <row r="15" spans="1:6" ht="16.5" thickTop="1" thickBot="1" x14ac:dyDescent="0.3">
      <c r="A15" s="35">
        <v>11</v>
      </c>
      <c r="B15" s="36" t="s">
        <v>405</v>
      </c>
      <c r="C15" s="37">
        <v>2317821873426</v>
      </c>
      <c r="D15" s="37">
        <v>2799120423011</v>
      </c>
      <c r="E15" s="37">
        <v>481298549585</v>
      </c>
      <c r="F15" s="38">
        <v>0.2077</v>
      </c>
    </row>
    <row r="16" spans="1:6" ht="16.5" thickTop="1" thickBot="1" x14ac:dyDescent="0.3">
      <c r="A16" s="35">
        <v>12</v>
      </c>
      <c r="B16" s="36" t="s">
        <v>321</v>
      </c>
      <c r="C16" s="37">
        <v>5123053042018</v>
      </c>
      <c r="D16" s="37">
        <v>6134520010498</v>
      </c>
      <c r="E16" s="37">
        <v>1011466968480</v>
      </c>
      <c r="F16" s="38">
        <v>0.19739999999999999</v>
      </c>
    </row>
    <row r="17" spans="1:6" ht="16.5" thickTop="1" thickBot="1" x14ac:dyDescent="0.3">
      <c r="A17" s="35">
        <v>13</v>
      </c>
      <c r="B17" s="36" t="s">
        <v>170</v>
      </c>
      <c r="C17" s="37">
        <v>72903297032698</v>
      </c>
      <c r="D17" s="37">
        <v>87150988955095</v>
      </c>
      <c r="E17" s="37">
        <v>14247691922397</v>
      </c>
      <c r="F17" s="38">
        <v>0.19539999999999999</v>
      </c>
    </row>
    <row r="18" spans="1:6" ht="16.5" thickTop="1" thickBot="1" x14ac:dyDescent="0.3">
      <c r="A18" s="35">
        <v>14</v>
      </c>
      <c r="B18" s="36" t="s">
        <v>120</v>
      </c>
      <c r="C18" s="37">
        <v>2964986445006</v>
      </c>
      <c r="D18" s="37">
        <v>3520853030618</v>
      </c>
      <c r="E18" s="37">
        <v>555866585612</v>
      </c>
      <c r="F18" s="38">
        <v>0.1875</v>
      </c>
    </row>
    <row r="19" spans="1:6" ht="16.5" thickTop="1" thickBot="1" x14ac:dyDescent="0.3">
      <c r="A19" s="35">
        <v>15</v>
      </c>
      <c r="B19" s="36" t="s">
        <v>103</v>
      </c>
      <c r="C19" s="37">
        <v>6670920967522</v>
      </c>
      <c r="D19" s="37">
        <v>7871138217548</v>
      </c>
      <c r="E19" s="37">
        <v>1200217250027</v>
      </c>
      <c r="F19" s="38">
        <v>0.1799</v>
      </c>
    </row>
    <row r="20" spans="1:6" ht="16.5" thickTop="1" thickBot="1" x14ac:dyDescent="0.3">
      <c r="A20" s="35">
        <v>16</v>
      </c>
      <c r="B20" s="36" t="s">
        <v>278</v>
      </c>
      <c r="C20" s="37">
        <v>4399917721796</v>
      </c>
      <c r="D20" s="37">
        <v>5123638869881</v>
      </c>
      <c r="E20" s="37">
        <v>723721148085</v>
      </c>
      <c r="F20" s="38">
        <v>0.16450000000000001</v>
      </c>
    </row>
    <row r="21" spans="1:6" ht="16.5" thickTop="1" thickBot="1" x14ac:dyDescent="0.3">
      <c r="A21" s="35">
        <v>17</v>
      </c>
      <c r="B21" s="36" t="s">
        <v>130</v>
      </c>
      <c r="C21" s="37">
        <v>1477885284781</v>
      </c>
      <c r="D21" s="37">
        <v>1718981111164</v>
      </c>
      <c r="E21" s="37">
        <v>241095826383</v>
      </c>
      <c r="F21" s="38">
        <v>0.16309999999999999</v>
      </c>
    </row>
    <row r="22" spans="1:6" ht="16.5" thickTop="1" thickBot="1" x14ac:dyDescent="0.3">
      <c r="A22" s="35">
        <v>18</v>
      </c>
      <c r="B22" s="36" t="s">
        <v>818</v>
      </c>
      <c r="C22" s="37">
        <v>3429974709786</v>
      </c>
      <c r="D22" s="37">
        <v>3950246801347</v>
      </c>
      <c r="E22" s="37">
        <v>520272091561</v>
      </c>
      <c r="F22" s="38">
        <v>0.1517</v>
      </c>
    </row>
    <row r="23" spans="1:6" ht="16.5" thickTop="1" thickBot="1" x14ac:dyDescent="0.3">
      <c r="A23" s="35">
        <v>19</v>
      </c>
      <c r="B23" s="36" t="s">
        <v>171</v>
      </c>
      <c r="C23" s="37">
        <v>36917487995325</v>
      </c>
      <c r="D23" s="37">
        <v>42271712853523</v>
      </c>
      <c r="E23" s="37">
        <v>5354224858198</v>
      </c>
      <c r="F23" s="38">
        <v>0.14499999999999999</v>
      </c>
    </row>
    <row r="24" spans="1:6" ht="16.5" thickTop="1" thickBot="1" x14ac:dyDescent="0.3">
      <c r="A24" s="35">
        <v>20</v>
      </c>
      <c r="B24" s="36" t="s">
        <v>57</v>
      </c>
      <c r="C24" s="37">
        <v>11503277638198</v>
      </c>
      <c r="D24" s="37">
        <v>13148574128303</v>
      </c>
      <c r="E24" s="37">
        <v>1645296490105</v>
      </c>
      <c r="F24" s="38">
        <v>0.14299999999999999</v>
      </c>
    </row>
    <row r="25" spans="1:6" ht="16.5" thickTop="1" thickBot="1" x14ac:dyDescent="0.3">
      <c r="A25" s="35">
        <v>21</v>
      </c>
      <c r="B25" s="36" t="s">
        <v>322</v>
      </c>
      <c r="C25" s="37">
        <v>3074939319295</v>
      </c>
      <c r="D25" s="37">
        <v>3493415871463</v>
      </c>
      <c r="E25" s="37">
        <v>418476552168</v>
      </c>
      <c r="F25" s="38">
        <v>0.1361</v>
      </c>
    </row>
    <row r="26" spans="1:6" ht="16.5" thickTop="1" thickBot="1" x14ac:dyDescent="0.3">
      <c r="A26" s="35">
        <v>22</v>
      </c>
      <c r="B26" s="36" t="s">
        <v>39</v>
      </c>
      <c r="C26" s="39">
        <v>2924358679330.6299</v>
      </c>
      <c r="D26" s="37">
        <v>3316378235890</v>
      </c>
      <c r="E26" s="37">
        <v>392019556559</v>
      </c>
      <c r="F26" s="38">
        <v>0.1341</v>
      </c>
    </row>
    <row r="27" spans="1:6" ht="16.5" thickTop="1" thickBot="1" x14ac:dyDescent="0.3">
      <c r="A27" s="35">
        <v>23</v>
      </c>
      <c r="B27" s="36" t="s">
        <v>197</v>
      </c>
      <c r="C27" s="37">
        <v>13795963765105</v>
      </c>
      <c r="D27" s="37">
        <v>15606032794468</v>
      </c>
      <c r="E27" s="37">
        <v>1810069029363</v>
      </c>
      <c r="F27" s="38">
        <v>0.13120000000000001</v>
      </c>
    </row>
    <row r="28" spans="1:6" ht="16.5" thickTop="1" thickBot="1" x14ac:dyDescent="0.3">
      <c r="A28" s="35">
        <v>24</v>
      </c>
      <c r="B28" s="36" t="s">
        <v>741</v>
      </c>
      <c r="C28" s="37">
        <v>2487025066070</v>
      </c>
      <c r="D28" s="37">
        <v>2794753056277</v>
      </c>
      <c r="E28" s="37">
        <v>307727990207</v>
      </c>
      <c r="F28" s="38">
        <v>0.1237</v>
      </c>
    </row>
    <row r="29" spans="1:6" ht="16.5" thickTop="1" thickBot="1" x14ac:dyDescent="0.3">
      <c r="A29" s="35">
        <v>25</v>
      </c>
      <c r="B29" s="36" t="s">
        <v>85</v>
      </c>
      <c r="C29" s="37">
        <v>4013712656716</v>
      </c>
      <c r="D29" s="37">
        <v>4492989697387</v>
      </c>
      <c r="E29" s="37">
        <v>479277040671</v>
      </c>
      <c r="F29" s="38">
        <v>0.11940000000000001</v>
      </c>
    </row>
    <row r="30" spans="1:6" ht="16.5" thickTop="1" thickBot="1" x14ac:dyDescent="0.3">
      <c r="A30" s="35">
        <v>26</v>
      </c>
      <c r="B30" s="36" t="s">
        <v>304</v>
      </c>
      <c r="C30" s="37">
        <v>2503611495695</v>
      </c>
      <c r="D30" s="37">
        <v>2782571215397</v>
      </c>
      <c r="E30" s="37">
        <v>278959719702</v>
      </c>
      <c r="F30" s="38">
        <v>0.1114</v>
      </c>
    </row>
    <row r="31" spans="1:6" ht="16.5" thickTop="1" thickBot="1" x14ac:dyDescent="0.3">
      <c r="A31" s="35">
        <v>27</v>
      </c>
      <c r="B31" s="36" t="s">
        <v>303</v>
      </c>
      <c r="C31" s="37">
        <v>667732886732</v>
      </c>
      <c r="D31" s="37">
        <v>735844745425</v>
      </c>
      <c r="E31" s="37">
        <v>68111858693</v>
      </c>
      <c r="F31" s="38">
        <v>0.10199999999999999</v>
      </c>
    </row>
    <row r="32" spans="1:6" ht="16.5" thickTop="1" thickBot="1" x14ac:dyDescent="0.3">
      <c r="A32" s="35">
        <v>28</v>
      </c>
      <c r="B32" s="36" t="s">
        <v>243</v>
      </c>
      <c r="C32" s="37">
        <v>29849223302933</v>
      </c>
      <c r="D32" s="37">
        <v>32842897224523</v>
      </c>
      <c r="E32" s="37">
        <v>2993673921590</v>
      </c>
      <c r="F32" s="38">
        <v>0.1003</v>
      </c>
    </row>
    <row r="33" spans="1:7" ht="16.5" thickTop="1" thickBot="1" x14ac:dyDescent="0.3">
      <c r="A33" s="35">
        <v>29</v>
      </c>
      <c r="B33" s="36" t="s">
        <v>157</v>
      </c>
      <c r="C33" s="37">
        <v>5417417801167</v>
      </c>
      <c r="D33" s="37">
        <v>5947168341521</v>
      </c>
      <c r="E33" s="37">
        <v>529750540354</v>
      </c>
      <c r="F33" s="38">
        <v>9.7799999999999998E-2</v>
      </c>
    </row>
    <row r="34" spans="1:7" ht="15.75" customHeight="1" thickTop="1" thickBot="1" x14ac:dyDescent="0.3">
      <c r="A34" s="35">
        <v>30</v>
      </c>
      <c r="B34" s="36" t="s">
        <v>320</v>
      </c>
      <c r="C34" s="37">
        <v>7898674169382</v>
      </c>
      <c r="D34" s="37">
        <v>8668331365860</v>
      </c>
      <c r="E34" s="37">
        <v>769657196478</v>
      </c>
      <c r="F34" s="38">
        <v>9.74E-2</v>
      </c>
    </row>
    <row r="35" spans="1:7" ht="16.5" thickTop="1" thickBot="1" x14ac:dyDescent="0.3">
      <c r="A35" s="35">
        <v>31</v>
      </c>
      <c r="B35" s="36" t="s">
        <v>403</v>
      </c>
      <c r="C35" s="37">
        <v>756912906264</v>
      </c>
      <c r="D35" s="37">
        <v>828926319370</v>
      </c>
      <c r="E35" s="37">
        <v>72013413106</v>
      </c>
      <c r="F35" s="38">
        <v>9.5100000000000004E-2</v>
      </c>
    </row>
    <row r="36" spans="1:7" ht="16.5" thickTop="1" thickBot="1" x14ac:dyDescent="0.3">
      <c r="A36" s="40">
        <v>32</v>
      </c>
      <c r="B36" s="41" t="s">
        <v>392</v>
      </c>
      <c r="C36" s="42">
        <v>937140657034</v>
      </c>
      <c r="D36" s="43">
        <v>933962610985</v>
      </c>
      <c r="E36" s="42">
        <v>-3178046049</v>
      </c>
      <c r="F36" s="44">
        <v>-3.3999999999999998E-3</v>
      </c>
    </row>
    <row r="37" spans="1:7" ht="16.5" thickTop="1" thickBot="1" x14ac:dyDescent="0.3">
      <c r="A37" s="40">
        <v>33</v>
      </c>
      <c r="B37" s="41" t="s">
        <v>407</v>
      </c>
      <c r="C37" s="42">
        <v>3516282917199</v>
      </c>
      <c r="D37" s="43">
        <v>2329998789474</v>
      </c>
      <c r="E37" s="42">
        <v>-1186284127725</v>
      </c>
      <c r="F37" s="44">
        <v>-0.33739999999999998</v>
      </c>
    </row>
    <row r="38" spans="1:7" ht="16.5" thickTop="1" thickBot="1" x14ac:dyDescent="0.3">
      <c r="A38" s="40">
        <v>34</v>
      </c>
      <c r="B38" s="41" t="s">
        <v>206</v>
      </c>
      <c r="C38" s="42">
        <v>24555599055983</v>
      </c>
      <c r="D38" s="45" t="s">
        <v>1732</v>
      </c>
      <c r="E38" s="42">
        <v>-24555599055983</v>
      </c>
      <c r="F38" s="44">
        <v>-1</v>
      </c>
    </row>
    <row r="39" spans="1:7" ht="15.75" thickTop="1" x14ac:dyDescent="0.25"/>
    <row r="41" spans="1:7" ht="15.75" thickBot="1" x14ac:dyDescent="0.3">
      <c r="A41" t="s">
        <v>1785</v>
      </c>
    </row>
    <row r="42" spans="1:7" ht="15.75" thickBot="1" x14ac:dyDescent="0.3">
      <c r="A42" s="136" t="s">
        <v>318</v>
      </c>
      <c r="B42" s="136" t="s">
        <v>0</v>
      </c>
      <c r="C42" s="138" t="s">
        <v>1733</v>
      </c>
      <c r="D42" s="139"/>
      <c r="E42" s="130" t="s">
        <v>402</v>
      </c>
      <c r="F42" s="130" t="s">
        <v>1734</v>
      </c>
    </row>
    <row r="43" spans="1:7" ht="15.75" thickBot="1" x14ac:dyDescent="0.3">
      <c r="A43" s="137"/>
      <c r="B43" s="137"/>
      <c r="C43" s="46">
        <v>2021</v>
      </c>
      <c r="D43" s="46">
        <v>2022</v>
      </c>
      <c r="E43" s="131"/>
      <c r="F43" s="131"/>
    </row>
    <row r="44" spans="1:7" s="58" customFormat="1" ht="15.75" thickBot="1" x14ac:dyDescent="0.3">
      <c r="A44" s="53" t="s">
        <v>323</v>
      </c>
      <c r="B44" s="54" t="s">
        <v>1787</v>
      </c>
      <c r="C44" s="55"/>
      <c r="D44" s="55"/>
      <c r="E44" s="55"/>
      <c r="F44" s="67"/>
      <c r="G44" s="68">
        <f>G45+G62+G80+G95+G103+G107+G115+G121+G133+G139</f>
        <v>96</v>
      </c>
    </row>
    <row r="45" spans="1:7" ht="15.75" thickBot="1" x14ac:dyDescent="0.3">
      <c r="A45" s="52" t="s">
        <v>323</v>
      </c>
      <c r="B45" s="127" t="s">
        <v>39</v>
      </c>
      <c r="C45" s="128"/>
      <c r="D45" s="128"/>
      <c r="E45" s="128"/>
      <c r="F45" s="128"/>
      <c r="G45" s="63">
        <f>SUM(G46:G61)</f>
        <v>16</v>
      </c>
    </row>
    <row r="46" spans="1:7" ht="15.75" thickBot="1" x14ac:dyDescent="0.3">
      <c r="A46" s="47">
        <v>1</v>
      </c>
      <c r="B46" s="48" t="s">
        <v>41</v>
      </c>
      <c r="C46" s="49">
        <v>30383741271.41</v>
      </c>
      <c r="D46" s="49">
        <v>36260966136.209999</v>
      </c>
      <c r="E46" s="50">
        <v>5877224864.8000002</v>
      </c>
      <c r="F46" s="65">
        <v>16.21</v>
      </c>
      <c r="G46" s="66">
        <v>1</v>
      </c>
    </row>
    <row r="47" spans="1:7" ht="15.75" thickBot="1" x14ac:dyDescent="0.3">
      <c r="A47" s="47">
        <v>2</v>
      </c>
      <c r="B47" s="48" t="s">
        <v>40</v>
      </c>
      <c r="C47" s="49">
        <v>8143262416.5699997</v>
      </c>
      <c r="D47" s="49">
        <v>10587175634.4</v>
      </c>
      <c r="E47" s="50">
        <v>2443913217.8299999</v>
      </c>
      <c r="F47" s="65">
        <v>23.08</v>
      </c>
      <c r="G47" s="66">
        <v>1</v>
      </c>
    </row>
    <row r="48" spans="1:7" ht="15.75" thickBot="1" x14ac:dyDescent="0.3">
      <c r="A48" s="47">
        <v>3</v>
      </c>
      <c r="B48" s="48" t="s">
        <v>42</v>
      </c>
      <c r="C48" s="49">
        <v>20853407450.560001</v>
      </c>
      <c r="D48" s="49">
        <v>25783282091.740002</v>
      </c>
      <c r="E48" s="50">
        <v>4929874641.1800003</v>
      </c>
      <c r="F48" s="65">
        <v>19.12</v>
      </c>
      <c r="G48" s="66">
        <v>1</v>
      </c>
    </row>
    <row r="49" spans="1:7" ht="15.75" thickBot="1" x14ac:dyDescent="0.3">
      <c r="A49" s="47">
        <v>4</v>
      </c>
      <c r="B49" s="48" t="s">
        <v>44</v>
      </c>
      <c r="C49" s="49">
        <v>19912645865.75</v>
      </c>
      <c r="D49" s="49">
        <v>23097904586</v>
      </c>
      <c r="E49" s="50">
        <v>3185258720.25</v>
      </c>
      <c r="F49" s="65">
        <v>13.79</v>
      </c>
      <c r="G49" s="66">
        <v>1</v>
      </c>
    </row>
    <row r="50" spans="1:7" ht="15.75" thickBot="1" x14ac:dyDescent="0.3">
      <c r="A50" s="47">
        <v>5</v>
      </c>
      <c r="B50" s="48" t="s">
        <v>52</v>
      </c>
      <c r="C50" s="49">
        <v>28610346069.700001</v>
      </c>
      <c r="D50" s="49">
        <v>32415088481</v>
      </c>
      <c r="E50" s="50">
        <v>3804742411.3000002</v>
      </c>
      <c r="F50" s="65">
        <v>11.74</v>
      </c>
      <c r="G50" s="66">
        <v>1</v>
      </c>
    </row>
    <row r="51" spans="1:7" ht="15.75" thickBot="1" x14ac:dyDescent="0.3">
      <c r="A51" s="47">
        <v>6</v>
      </c>
      <c r="B51" s="48" t="s">
        <v>48</v>
      </c>
      <c r="C51" s="49">
        <v>9342105125</v>
      </c>
      <c r="D51" s="49">
        <v>10398041603</v>
      </c>
      <c r="E51" s="50">
        <v>1055936478</v>
      </c>
      <c r="F51" s="65">
        <v>10.16</v>
      </c>
      <c r="G51" s="66">
        <v>1</v>
      </c>
    </row>
    <row r="52" spans="1:7" ht="15.75" thickBot="1" x14ac:dyDescent="0.3">
      <c r="A52" s="47">
        <v>7</v>
      </c>
      <c r="B52" s="48" t="s">
        <v>43</v>
      </c>
      <c r="C52" s="49">
        <v>28226130232.759998</v>
      </c>
      <c r="D52" s="49">
        <v>31105434465.459999</v>
      </c>
      <c r="E52" s="50">
        <v>2879304232.6999998</v>
      </c>
      <c r="F52" s="65">
        <v>9.26</v>
      </c>
      <c r="G52" s="66">
        <v>1</v>
      </c>
    </row>
    <row r="53" spans="1:7" ht="15.75" thickBot="1" x14ac:dyDescent="0.3">
      <c r="A53" s="47">
        <v>8</v>
      </c>
      <c r="B53" s="48" t="s">
        <v>47</v>
      </c>
      <c r="C53" s="49">
        <v>28636363557</v>
      </c>
      <c r="D53" s="49">
        <v>39369835117</v>
      </c>
      <c r="E53" s="50">
        <v>10733471560</v>
      </c>
      <c r="F53" s="65">
        <v>27.26</v>
      </c>
      <c r="G53" s="66">
        <v>1</v>
      </c>
    </row>
    <row r="54" spans="1:7" ht="15.75" thickBot="1" x14ac:dyDescent="0.3">
      <c r="A54" s="47">
        <v>9</v>
      </c>
      <c r="B54" s="48" t="s">
        <v>1776</v>
      </c>
      <c r="C54" s="49">
        <v>6921086643.29</v>
      </c>
      <c r="D54" s="49">
        <v>7988268164.0100002</v>
      </c>
      <c r="E54" s="50">
        <v>1067181520.72</v>
      </c>
      <c r="F54" s="65">
        <v>13.36</v>
      </c>
      <c r="G54" s="66">
        <v>1</v>
      </c>
    </row>
    <row r="55" spans="1:7" ht="15.75" thickBot="1" x14ac:dyDescent="0.3">
      <c r="A55" s="47">
        <v>10</v>
      </c>
      <c r="B55" s="48" t="s">
        <v>50</v>
      </c>
      <c r="C55" s="49">
        <v>6638755956</v>
      </c>
      <c r="D55" s="49">
        <v>7862295977.8000002</v>
      </c>
      <c r="E55" s="50">
        <v>1223540021.8</v>
      </c>
      <c r="F55" s="65">
        <v>15.56</v>
      </c>
      <c r="G55" s="66">
        <v>1</v>
      </c>
    </row>
    <row r="56" spans="1:7" ht="15.75" thickBot="1" x14ac:dyDescent="0.3">
      <c r="A56" s="47">
        <v>11</v>
      </c>
      <c r="B56" s="48" t="s">
        <v>51</v>
      </c>
      <c r="C56" s="49">
        <v>15193579008</v>
      </c>
      <c r="D56" s="49">
        <v>18773990372.77</v>
      </c>
      <c r="E56" s="50">
        <v>3580411364.77</v>
      </c>
      <c r="F56" s="65">
        <v>19.07</v>
      </c>
      <c r="G56" s="66">
        <v>1</v>
      </c>
    </row>
    <row r="57" spans="1:7" ht="15.75" thickBot="1" x14ac:dyDescent="0.3">
      <c r="A57" s="47">
        <v>12</v>
      </c>
      <c r="B57" s="48" t="s">
        <v>49</v>
      </c>
      <c r="C57" s="49">
        <v>30668120092</v>
      </c>
      <c r="D57" s="49">
        <v>37921901350.25</v>
      </c>
      <c r="E57" s="50">
        <v>7253781258.25</v>
      </c>
      <c r="F57" s="65">
        <v>19.13</v>
      </c>
      <c r="G57" s="66">
        <v>1</v>
      </c>
    </row>
    <row r="58" spans="1:7" ht="15.75" thickBot="1" x14ac:dyDescent="0.3">
      <c r="A58" s="47">
        <v>13</v>
      </c>
      <c r="B58" s="48" t="s">
        <v>55</v>
      </c>
      <c r="C58" s="49">
        <v>33115957057.970001</v>
      </c>
      <c r="D58" s="49">
        <v>43055513572.910004</v>
      </c>
      <c r="E58" s="50">
        <v>9939556514.9400005</v>
      </c>
      <c r="F58" s="65">
        <v>23.09</v>
      </c>
      <c r="G58" s="66">
        <v>1</v>
      </c>
    </row>
    <row r="59" spans="1:7" ht="15.75" thickBot="1" x14ac:dyDescent="0.3">
      <c r="A59" s="47">
        <v>14</v>
      </c>
      <c r="B59" s="48" t="s">
        <v>56</v>
      </c>
      <c r="C59" s="49">
        <v>23038840859.41</v>
      </c>
      <c r="D59" s="49">
        <v>29162692297</v>
      </c>
      <c r="E59" s="50">
        <v>6123851437.5900002</v>
      </c>
      <c r="F59" s="65">
        <v>21</v>
      </c>
      <c r="G59" s="66">
        <v>1</v>
      </c>
    </row>
    <row r="60" spans="1:7" ht="15.75" thickBot="1" x14ac:dyDescent="0.3">
      <c r="A60" s="47">
        <v>15</v>
      </c>
      <c r="B60" s="48" t="s">
        <v>53</v>
      </c>
      <c r="C60" s="49">
        <v>18816200960</v>
      </c>
      <c r="D60" s="49">
        <v>21996921675.889999</v>
      </c>
      <c r="E60" s="50">
        <v>3180720715.8899999</v>
      </c>
      <c r="F60" s="65">
        <v>14.46</v>
      </c>
      <c r="G60" s="66">
        <v>1</v>
      </c>
    </row>
    <row r="61" spans="1:7" ht="15.75" thickBot="1" x14ac:dyDescent="0.3">
      <c r="A61" s="47">
        <v>16</v>
      </c>
      <c r="B61" s="48" t="s">
        <v>54</v>
      </c>
      <c r="C61" s="49">
        <v>95018034630.270004</v>
      </c>
      <c r="D61" s="49">
        <v>109556659063.8</v>
      </c>
      <c r="E61" s="50">
        <v>14538624433.530001</v>
      </c>
      <c r="F61" s="65">
        <v>13.27</v>
      </c>
      <c r="G61" s="66">
        <v>1</v>
      </c>
    </row>
    <row r="62" spans="1:7" ht="15.75" thickBot="1" x14ac:dyDescent="0.3">
      <c r="A62" s="52" t="s">
        <v>324</v>
      </c>
      <c r="B62" s="127" t="s">
        <v>57</v>
      </c>
      <c r="C62" s="128"/>
      <c r="D62" s="128"/>
      <c r="E62" s="128"/>
      <c r="F62" s="128"/>
      <c r="G62" s="63">
        <f>SUM(G63:G79)</f>
        <v>17</v>
      </c>
    </row>
    <row r="63" spans="1:7" ht="15.75" thickBot="1" x14ac:dyDescent="0.3">
      <c r="A63" s="47">
        <v>17</v>
      </c>
      <c r="B63" s="48" t="s">
        <v>69</v>
      </c>
      <c r="C63" s="49">
        <v>11599498237.639999</v>
      </c>
      <c r="D63" s="49">
        <v>18313641677.200001</v>
      </c>
      <c r="E63" s="50">
        <v>6714143439.5600004</v>
      </c>
      <c r="F63" s="65">
        <v>36.659999999999997</v>
      </c>
      <c r="G63" s="66">
        <v>1</v>
      </c>
    </row>
    <row r="64" spans="1:7" ht="15.75" thickBot="1" x14ac:dyDescent="0.3">
      <c r="A64" s="47">
        <v>18</v>
      </c>
      <c r="B64" s="48" t="s">
        <v>59</v>
      </c>
      <c r="C64" s="49">
        <v>18702297544.130001</v>
      </c>
      <c r="D64" s="49">
        <v>20341527380.490002</v>
      </c>
      <c r="E64" s="50">
        <v>1639229836.3599999</v>
      </c>
      <c r="F64" s="65">
        <v>8.06</v>
      </c>
      <c r="G64" s="66">
        <v>1</v>
      </c>
    </row>
    <row r="65" spans="1:7" ht="15.75" thickBot="1" x14ac:dyDescent="0.3">
      <c r="A65" s="47">
        <v>19</v>
      </c>
      <c r="B65" s="48" t="s">
        <v>71</v>
      </c>
      <c r="C65" s="49">
        <v>88982174841</v>
      </c>
      <c r="D65" s="49">
        <v>103672577963</v>
      </c>
      <c r="E65" s="50">
        <v>14690403122</v>
      </c>
      <c r="F65" s="65">
        <v>14.17</v>
      </c>
      <c r="G65" s="66">
        <v>1</v>
      </c>
    </row>
    <row r="66" spans="1:7" ht="15.75" thickBot="1" x14ac:dyDescent="0.3">
      <c r="A66" s="47">
        <v>20</v>
      </c>
      <c r="B66" s="48" t="s">
        <v>60</v>
      </c>
      <c r="C66" s="49">
        <v>700917318120</v>
      </c>
      <c r="D66" s="49">
        <v>806339609838.40002</v>
      </c>
      <c r="E66" s="50">
        <v>105422291718.39999</v>
      </c>
      <c r="F66" s="65">
        <v>13.07</v>
      </c>
      <c r="G66" s="66">
        <v>1</v>
      </c>
    </row>
    <row r="67" spans="1:7" ht="15.75" thickBot="1" x14ac:dyDescent="0.3">
      <c r="A67" s="47">
        <v>21</v>
      </c>
      <c r="B67" s="48" t="s">
        <v>65</v>
      </c>
      <c r="C67" s="49">
        <v>4696787880</v>
      </c>
      <c r="D67" s="49">
        <v>5472115362</v>
      </c>
      <c r="E67" s="50">
        <v>775327482</v>
      </c>
      <c r="F67" s="65">
        <v>14.17</v>
      </c>
      <c r="G67" s="66">
        <v>1</v>
      </c>
    </row>
    <row r="68" spans="1:7" ht="15.75" thickBot="1" x14ac:dyDescent="0.3">
      <c r="A68" s="47">
        <v>22</v>
      </c>
      <c r="B68" s="48" t="s">
        <v>66</v>
      </c>
      <c r="C68" s="49">
        <v>5090534965.8800001</v>
      </c>
      <c r="D68" s="49">
        <v>5941491045.1999998</v>
      </c>
      <c r="E68" s="50">
        <v>850956079.32000005</v>
      </c>
      <c r="F68" s="65">
        <v>14.32</v>
      </c>
      <c r="G68" s="66">
        <v>1</v>
      </c>
    </row>
    <row r="69" spans="1:7" ht="15.75" thickBot="1" x14ac:dyDescent="0.3">
      <c r="A69" s="47">
        <v>23</v>
      </c>
      <c r="B69" s="48" t="s">
        <v>67</v>
      </c>
      <c r="C69" s="49">
        <v>7372275811.8000002</v>
      </c>
      <c r="D69" s="49">
        <v>8422579717.3000002</v>
      </c>
      <c r="E69" s="50">
        <v>1050303905.5</v>
      </c>
      <c r="F69" s="65">
        <v>12.47</v>
      </c>
      <c r="G69" s="66">
        <v>1</v>
      </c>
    </row>
    <row r="70" spans="1:7" ht="15.75" thickBot="1" x14ac:dyDescent="0.3">
      <c r="A70" s="47">
        <v>24</v>
      </c>
      <c r="B70" s="48" t="s">
        <v>58</v>
      </c>
      <c r="C70" s="49">
        <v>75682071687.399994</v>
      </c>
      <c r="D70" s="49">
        <v>88511640628.630005</v>
      </c>
      <c r="E70" s="50">
        <v>12829568941.23</v>
      </c>
      <c r="F70" s="65">
        <v>14.49</v>
      </c>
      <c r="G70" s="66">
        <v>1</v>
      </c>
    </row>
    <row r="71" spans="1:7" ht="15.75" thickBot="1" x14ac:dyDescent="0.3">
      <c r="A71" s="47">
        <v>25</v>
      </c>
      <c r="B71" s="48" t="s">
        <v>70</v>
      </c>
      <c r="C71" s="49">
        <v>18545893392.52</v>
      </c>
      <c r="D71" s="49">
        <v>22622513220.939999</v>
      </c>
      <c r="E71" s="50">
        <v>4076619828.4200001</v>
      </c>
      <c r="F71" s="65">
        <v>18.02</v>
      </c>
      <c r="G71" s="66">
        <v>1</v>
      </c>
    </row>
    <row r="72" spans="1:7" ht="15.75" thickBot="1" x14ac:dyDescent="0.3">
      <c r="A72" s="47">
        <v>26</v>
      </c>
      <c r="B72" s="48" t="s">
        <v>74</v>
      </c>
      <c r="C72" s="49">
        <v>24872737546.5</v>
      </c>
      <c r="D72" s="49">
        <v>32198846114.5</v>
      </c>
      <c r="E72" s="50">
        <v>7326108568</v>
      </c>
      <c r="F72" s="65">
        <v>22.75</v>
      </c>
      <c r="G72" s="66">
        <v>1</v>
      </c>
    </row>
    <row r="73" spans="1:7" ht="15.75" thickBot="1" x14ac:dyDescent="0.3">
      <c r="A73" s="47">
        <v>27</v>
      </c>
      <c r="B73" s="48" t="s">
        <v>61</v>
      </c>
      <c r="C73" s="49">
        <v>46139187278.309998</v>
      </c>
      <c r="D73" s="49">
        <v>59646303207</v>
      </c>
      <c r="E73" s="50">
        <v>13507115928.690001</v>
      </c>
      <c r="F73" s="65">
        <v>22.65</v>
      </c>
      <c r="G73" s="66">
        <v>1</v>
      </c>
    </row>
    <row r="74" spans="1:7" ht="15.75" thickBot="1" x14ac:dyDescent="0.3">
      <c r="A74" s="47">
        <v>28</v>
      </c>
      <c r="B74" s="48" t="s">
        <v>78</v>
      </c>
      <c r="C74" s="49">
        <v>15243106018</v>
      </c>
      <c r="D74" s="49">
        <v>22239850399</v>
      </c>
      <c r="E74" s="50">
        <v>6996744381</v>
      </c>
      <c r="F74" s="65">
        <v>31.46</v>
      </c>
      <c r="G74" s="66">
        <v>1</v>
      </c>
    </row>
    <row r="75" spans="1:7" ht="15.75" thickBot="1" x14ac:dyDescent="0.3">
      <c r="A75" s="47">
        <v>29</v>
      </c>
      <c r="B75" s="48" t="s">
        <v>79</v>
      </c>
      <c r="C75" s="49">
        <v>1618284149284</v>
      </c>
      <c r="D75" s="49">
        <v>2074180097816</v>
      </c>
      <c r="E75" s="50">
        <v>455895948532</v>
      </c>
      <c r="F75" s="65">
        <v>21.98</v>
      </c>
      <c r="G75" s="66">
        <v>1</v>
      </c>
    </row>
    <row r="76" spans="1:7" ht="15.75" thickBot="1" x14ac:dyDescent="0.3">
      <c r="A76" s="47">
        <v>30</v>
      </c>
      <c r="B76" s="48" t="s">
        <v>84</v>
      </c>
      <c r="C76" s="49">
        <v>38684128233</v>
      </c>
      <c r="D76" s="49">
        <v>42428669831</v>
      </c>
      <c r="E76" s="50">
        <v>3744541598</v>
      </c>
      <c r="F76" s="65">
        <v>8.83</v>
      </c>
      <c r="G76" s="66">
        <v>1</v>
      </c>
    </row>
    <row r="77" spans="1:7" ht="15.75" thickBot="1" x14ac:dyDescent="0.3">
      <c r="A77" s="47">
        <v>31</v>
      </c>
      <c r="B77" s="48" t="s">
        <v>80</v>
      </c>
      <c r="C77" s="49">
        <v>19591979892</v>
      </c>
      <c r="D77" s="49">
        <v>24840820558</v>
      </c>
      <c r="E77" s="50">
        <v>5248840666</v>
      </c>
      <c r="F77" s="65">
        <v>21.13</v>
      </c>
      <c r="G77" s="66">
        <v>1</v>
      </c>
    </row>
    <row r="78" spans="1:7" ht="15.75" thickBot="1" x14ac:dyDescent="0.3">
      <c r="A78" s="47">
        <v>32</v>
      </c>
      <c r="B78" s="48" t="s">
        <v>77</v>
      </c>
      <c r="C78" s="49">
        <v>58630661968.279999</v>
      </c>
      <c r="D78" s="49">
        <v>66926742460</v>
      </c>
      <c r="E78" s="50">
        <v>8296080491.7200003</v>
      </c>
      <c r="F78" s="65">
        <v>12.4</v>
      </c>
      <c r="G78" s="66">
        <v>1</v>
      </c>
    </row>
    <row r="79" spans="1:7" ht="15.75" thickBot="1" x14ac:dyDescent="0.3">
      <c r="A79" s="47">
        <v>33</v>
      </c>
      <c r="B79" s="48" t="s">
        <v>83</v>
      </c>
      <c r="C79" s="49">
        <v>17083661781.41</v>
      </c>
      <c r="D79" s="49">
        <v>39057095754.32</v>
      </c>
      <c r="E79" s="50">
        <v>21973433972.91</v>
      </c>
      <c r="F79" s="65">
        <v>56.26</v>
      </c>
      <c r="G79" s="66">
        <v>1</v>
      </c>
    </row>
    <row r="80" spans="1:7" ht="15.75" thickBot="1" x14ac:dyDescent="0.3">
      <c r="A80" s="52" t="s">
        <v>325</v>
      </c>
      <c r="B80" s="127" t="s">
        <v>85</v>
      </c>
      <c r="C80" s="128"/>
      <c r="D80" s="128"/>
      <c r="E80" s="128"/>
      <c r="F80" s="128"/>
      <c r="G80" s="63">
        <f>SUM(G81:G94)</f>
        <v>14</v>
      </c>
    </row>
    <row r="81" spans="1:7" ht="15.75" thickBot="1" x14ac:dyDescent="0.3">
      <c r="A81" s="47">
        <v>34</v>
      </c>
      <c r="B81" s="48" t="s">
        <v>90</v>
      </c>
      <c r="C81" s="49">
        <v>24883560655</v>
      </c>
      <c r="D81" s="49">
        <v>28772258668.93</v>
      </c>
      <c r="E81" s="50">
        <v>3888698013.9299998</v>
      </c>
      <c r="F81" s="65">
        <v>13.52</v>
      </c>
      <c r="G81" s="66">
        <v>1</v>
      </c>
    </row>
    <row r="82" spans="1:7" ht="15.75" thickBot="1" x14ac:dyDescent="0.3">
      <c r="A82" s="47">
        <v>35</v>
      </c>
      <c r="B82" s="48" t="s">
        <v>116</v>
      </c>
      <c r="C82" s="49">
        <v>17479615856.619999</v>
      </c>
      <c r="D82" s="49">
        <v>19781980958.970001</v>
      </c>
      <c r="E82" s="50">
        <v>2302365102.3499999</v>
      </c>
      <c r="F82" s="65">
        <v>11.64</v>
      </c>
      <c r="G82" s="66">
        <v>1</v>
      </c>
    </row>
    <row r="83" spans="1:7" ht="15.75" thickBot="1" x14ac:dyDescent="0.3">
      <c r="A83" s="47">
        <v>36</v>
      </c>
      <c r="B83" s="48" t="s">
        <v>86</v>
      </c>
      <c r="C83" s="49">
        <v>33385315637</v>
      </c>
      <c r="D83" s="49">
        <v>36413623802</v>
      </c>
      <c r="E83" s="50">
        <v>3028308165</v>
      </c>
      <c r="F83" s="65">
        <v>8.32</v>
      </c>
      <c r="G83" s="66">
        <v>1</v>
      </c>
    </row>
    <row r="84" spans="1:7" ht="15.75" thickBot="1" x14ac:dyDescent="0.3">
      <c r="A84" s="47">
        <v>37</v>
      </c>
      <c r="B84" s="48" t="s">
        <v>88</v>
      </c>
      <c r="C84" s="49">
        <v>6694177745</v>
      </c>
      <c r="D84" s="49">
        <v>25910707894.310001</v>
      </c>
      <c r="E84" s="50">
        <v>19216530149.310001</v>
      </c>
      <c r="F84" s="65">
        <v>74.16</v>
      </c>
      <c r="G84" s="66">
        <v>1</v>
      </c>
    </row>
    <row r="85" spans="1:7" ht="15.75" thickBot="1" x14ac:dyDescent="0.3">
      <c r="A85" s="47">
        <v>38</v>
      </c>
      <c r="B85" s="48" t="s">
        <v>68</v>
      </c>
      <c r="C85" s="49">
        <v>14859577930.799999</v>
      </c>
      <c r="D85" s="49">
        <v>34466647841</v>
      </c>
      <c r="E85" s="50">
        <v>19607069910.200001</v>
      </c>
      <c r="F85" s="65">
        <v>56.89</v>
      </c>
      <c r="G85" s="66">
        <v>1</v>
      </c>
    </row>
    <row r="86" spans="1:7" ht="15.75" thickBot="1" x14ac:dyDescent="0.3">
      <c r="A86" s="47">
        <v>39</v>
      </c>
      <c r="B86" s="48" t="s">
        <v>93</v>
      </c>
      <c r="C86" s="49">
        <v>21210227031</v>
      </c>
      <c r="D86" s="49">
        <v>25274472497</v>
      </c>
      <c r="E86" s="50">
        <v>4064245466</v>
      </c>
      <c r="F86" s="65">
        <v>16.079999999999998</v>
      </c>
      <c r="G86" s="66">
        <v>1</v>
      </c>
    </row>
    <row r="87" spans="1:7" ht="15.75" thickBot="1" x14ac:dyDescent="0.3">
      <c r="A87" s="47">
        <v>40</v>
      </c>
      <c r="B87" s="48" t="s">
        <v>1767</v>
      </c>
      <c r="C87" s="49">
        <v>23341591247</v>
      </c>
      <c r="D87" s="49">
        <v>28865085752</v>
      </c>
      <c r="E87" s="50">
        <v>5523494505</v>
      </c>
      <c r="F87" s="65">
        <v>19.14</v>
      </c>
      <c r="G87" s="66">
        <v>1</v>
      </c>
    </row>
    <row r="88" spans="1:7" ht="15.75" thickBot="1" x14ac:dyDescent="0.3">
      <c r="A88" s="47">
        <v>41</v>
      </c>
      <c r="B88" s="48" t="s">
        <v>92</v>
      </c>
      <c r="C88" s="49">
        <v>17344584883</v>
      </c>
      <c r="D88" s="49">
        <v>21917014419</v>
      </c>
      <c r="E88" s="50">
        <v>4572429536</v>
      </c>
      <c r="F88" s="65">
        <v>20.86</v>
      </c>
      <c r="G88" s="66">
        <v>1</v>
      </c>
    </row>
    <row r="89" spans="1:7" ht="15.75" thickBot="1" x14ac:dyDescent="0.3">
      <c r="A89" s="47">
        <v>42</v>
      </c>
      <c r="B89" s="48" t="s">
        <v>95</v>
      </c>
      <c r="C89" s="49">
        <v>25895891021.52</v>
      </c>
      <c r="D89" s="49">
        <v>32749651408.549999</v>
      </c>
      <c r="E89" s="50">
        <v>6853760387.0299997</v>
      </c>
      <c r="F89" s="65">
        <v>20.93</v>
      </c>
      <c r="G89" s="66">
        <v>1</v>
      </c>
    </row>
    <row r="90" spans="1:7" ht="15.75" thickBot="1" x14ac:dyDescent="0.3">
      <c r="A90" s="47">
        <v>43</v>
      </c>
      <c r="B90" s="48" t="s">
        <v>91</v>
      </c>
      <c r="C90" s="49">
        <v>24827889277</v>
      </c>
      <c r="D90" s="49">
        <v>31480412930</v>
      </c>
      <c r="E90" s="50">
        <v>6652523653</v>
      </c>
      <c r="F90" s="65">
        <v>21.13</v>
      </c>
      <c r="G90" s="66">
        <v>1</v>
      </c>
    </row>
    <row r="91" spans="1:7" ht="15.75" thickBot="1" x14ac:dyDescent="0.3">
      <c r="A91" s="47">
        <v>44</v>
      </c>
      <c r="B91" s="48" t="s">
        <v>96</v>
      </c>
      <c r="C91" s="49">
        <v>64884535595</v>
      </c>
      <c r="D91" s="49">
        <v>96233468167</v>
      </c>
      <c r="E91" s="50">
        <v>31348932572</v>
      </c>
      <c r="F91" s="65">
        <v>32.58</v>
      </c>
      <c r="G91" s="66">
        <v>1</v>
      </c>
    </row>
    <row r="92" spans="1:7" ht="15.75" thickBot="1" x14ac:dyDescent="0.3">
      <c r="A92" s="47">
        <v>45</v>
      </c>
      <c r="B92" s="48" t="s">
        <v>149</v>
      </c>
      <c r="C92" s="49">
        <v>866822136249</v>
      </c>
      <c r="D92" s="49">
        <v>1210159169520.2</v>
      </c>
      <c r="E92" s="50">
        <v>343337033271.20001</v>
      </c>
      <c r="F92" s="65">
        <v>28.37</v>
      </c>
      <c r="G92" s="66">
        <v>1</v>
      </c>
    </row>
    <row r="93" spans="1:7" ht="15.75" thickBot="1" x14ac:dyDescent="0.3">
      <c r="A93" s="47">
        <v>46</v>
      </c>
      <c r="B93" s="48" t="s">
        <v>101</v>
      </c>
      <c r="C93" s="49">
        <v>8333741227</v>
      </c>
      <c r="D93" s="49">
        <v>10554957689.4</v>
      </c>
      <c r="E93" s="50">
        <v>2221216462.4000001</v>
      </c>
      <c r="F93" s="65">
        <v>21.04</v>
      </c>
      <c r="G93" s="66">
        <v>1</v>
      </c>
    </row>
    <row r="94" spans="1:7" ht="15.75" thickBot="1" x14ac:dyDescent="0.3">
      <c r="A94" s="47">
        <v>47</v>
      </c>
      <c r="B94" s="48" t="s">
        <v>97</v>
      </c>
      <c r="C94" s="49">
        <v>419962753427</v>
      </c>
      <c r="D94" s="49">
        <v>479494026745</v>
      </c>
      <c r="E94" s="50">
        <v>59531273318</v>
      </c>
      <c r="F94" s="65">
        <v>12.42</v>
      </c>
      <c r="G94" s="66">
        <v>1</v>
      </c>
    </row>
    <row r="95" spans="1:7" ht="15.75" thickBot="1" x14ac:dyDescent="0.3">
      <c r="A95" s="52" t="s">
        <v>326</v>
      </c>
      <c r="B95" s="127" t="s">
        <v>103</v>
      </c>
      <c r="C95" s="128"/>
      <c r="D95" s="128"/>
      <c r="E95" s="128"/>
      <c r="F95" s="128"/>
      <c r="G95" s="63">
        <f>SUM(G96:G102)</f>
        <v>7</v>
      </c>
    </row>
    <row r="96" spans="1:7" ht="15.75" thickBot="1" x14ac:dyDescent="0.3">
      <c r="A96" s="47">
        <v>48</v>
      </c>
      <c r="B96" s="48" t="s">
        <v>104</v>
      </c>
      <c r="C96" s="49">
        <v>85991434422</v>
      </c>
      <c r="D96" s="49">
        <v>103001844869</v>
      </c>
      <c r="E96" s="50">
        <v>17010410447</v>
      </c>
      <c r="F96" s="65">
        <v>16.510000000000002</v>
      </c>
      <c r="G96" s="66">
        <v>1</v>
      </c>
    </row>
    <row r="97" spans="1:7" ht="15.75" thickBot="1" x14ac:dyDescent="0.3">
      <c r="A97" s="47">
        <v>49</v>
      </c>
      <c r="B97" s="48" t="s">
        <v>110</v>
      </c>
      <c r="C97" s="49">
        <v>59777787010.400002</v>
      </c>
      <c r="D97" s="49">
        <v>67114396609.019997</v>
      </c>
      <c r="E97" s="50">
        <v>7336609598.6199999</v>
      </c>
      <c r="F97" s="65">
        <v>10.93</v>
      </c>
      <c r="G97" s="66">
        <v>1</v>
      </c>
    </row>
    <row r="98" spans="1:7" ht="15.75" thickBot="1" x14ac:dyDescent="0.3">
      <c r="A98" s="47">
        <v>50</v>
      </c>
      <c r="B98" s="48" t="s">
        <v>108</v>
      </c>
      <c r="C98" s="49">
        <v>33370706032.57</v>
      </c>
      <c r="D98" s="49">
        <v>37023357637.75</v>
      </c>
      <c r="E98" s="50">
        <v>3652651605.1799998</v>
      </c>
      <c r="F98" s="65">
        <v>9.8699999999999992</v>
      </c>
      <c r="G98" s="66">
        <v>1</v>
      </c>
    </row>
    <row r="99" spans="1:7" ht="15.75" thickBot="1" x14ac:dyDescent="0.3">
      <c r="A99" s="47">
        <v>51</v>
      </c>
      <c r="B99" s="48" t="s">
        <v>105</v>
      </c>
      <c r="C99" s="49">
        <v>44352086215</v>
      </c>
      <c r="D99" s="49">
        <v>60197403623.199997</v>
      </c>
      <c r="E99" s="50">
        <v>15845317408.200001</v>
      </c>
      <c r="F99" s="65">
        <v>26.32</v>
      </c>
      <c r="G99" s="66">
        <v>1</v>
      </c>
    </row>
    <row r="100" spans="1:7" ht="15.75" thickBot="1" x14ac:dyDescent="0.3">
      <c r="A100" s="47">
        <v>52</v>
      </c>
      <c r="B100" s="48" t="s">
        <v>109</v>
      </c>
      <c r="C100" s="49">
        <v>81399402093.380005</v>
      </c>
      <c r="D100" s="49">
        <v>127137238060</v>
      </c>
      <c r="E100" s="50">
        <v>45737835966.620003</v>
      </c>
      <c r="F100" s="65">
        <v>35.979999999999997</v>
      </c>
      <c r="G100" s="66">
        <v>1</v>
      </c>
    </row>
    <row r="101" spans="1:7" ht="15.75" thickBot="1" x14ac:dyDescent="0.3">
      <c r="A101" s="47">
        <v>53</v>
      </c>
      <c r="B101" s="48" t="s">
        <v>112</v>
      </c>
      <c r="C101" s="49">
        <v>208573283707.45999</v>
      </c>
      <c r="D101" s="49">
        <v>257900769262.53</v>
      </c>
      <c r="E101" s="50">
        <v>49327485555.07</v>
      </c>
      <c r="F101" s="65">
        <v>19.13</v>
      </c>
      <c r="G101" s="66">
        <v>1</v>
      </c>
    </row>
    <row r="102" spans="1:7" ht="15.75" thickBot="1" x14ac:dyDescent="0.3">
      <c r="A102" s="47">
        <v>54</v>
      </c>
      <c r="B102" s="48" t="s">
        <v>113</v>
      </c>
      <c r="C102" s="49">
        <v>610279533435.23999</v>
      </c>
      <c r="D102" s="49">
        <v>736639715077.80005</v>
      </c>
      <c r="E102" s="50">
        <v>126360181642.56</v>
      </c>
      <c r="F102" s="65">
        <v>17.149999999999999</v>
      </c>
      <c r="G102" s="66">
        <v>1</v>
      </c>
    </row>
    <row r="103" spans="1:7" ht="15.75" thickBot="1" x14ac:dyDescent="0.3">
      <c r="A103" s="22" t="s">
        <v>327</v>
      </c>
      <c r="B103" s="127" t="s">
        <v>741</v>
      </c>
      <c r="C103" s="128"/>
      <c r="D103" s="128"/>
      <c r="E103" s="128"/>
      <c r="F103" s="128"/>
      <c r="G103" s="63">
        <f>SUM(G104:G106)</f>
        <v>3</v>
      </c>
    </row>
    <row r="104" spans="1:7" ht="15.75" thickBot="1" x14ac:dyDescent="0.3">
      <c r="A104" s="47">
        <v>55</v>
      </c>
      <c r="B104" s="48" t="s">
        <v>114</v>
      </c>
      <c r="C104" s="49">
        <v>138292762921.76999</v>
      </c>
      <c r="D104" s="49">
        <v>152814355840.92999</v>
      </c>
      <c r="E104" s="50">
        <v>14521592919.16</v>
      </c>
      <c r="F104" s="65">
        <v>9.5</v>
      </c>
      <c r="G104" s="66">
        <v>1</v>
      </c>
    </row>
    <row r="105" spans="1:7" ht="15.75" thickBot="1" x14ac:dyDescent="0.3">
      <c r="A105" s="47">
        <v>56</v>
      </c>
      <c r="B105" s="48" t="s">
        <v>119</v>
      </c>
      <c r="C105" s="49">
        <v>75862008878</v>
      </c>
      <c r="D105" s="49">
        <v>101473172916</v>
      </c>
      <c r="E105" s="50">
        <v>25611164038</v>
      </c>
      <c r="F105" s="65">
        <v>25.24</v>
      </c>
      <c r="G105" s="66">
        <v>1</v>
      </c>
    </row>
    <row r="106" spans="1:7" ht="15.75" thickBot="1" x14ac:dyDescent="0.3">
      <c r="A106" s="47">
        <v>57</v>
      </c>
      <c r="B106" s="48" t="s">
        <v>118</v>
      </c>
      <c r="C106" s="49">
        <v>881554622091.35999</v>
      </c>
      <c r="D106" s="49">
        <v>1120133205696.95</v>
      </c>
      <c r="E106" s="50">
        <v>238578583605.59</v>
      </c>
      <c r="F106" s="65">
        <v>21.3</v>
      </c>
      <c r="G106" s="66">
        <v>1</v>
      </c>
    </row>
    <row r="107" spans="1:7" ht="15.75" thickBot="1" x14ac:dyDescent="0.3">
      <c r="A107" s="52" t="s">
        <v>328</v>
      </c>
      <c r="B107" s="127" t="s">
        <v>120</v>
      </c>
      <c r="C107" s="128"/>
      <c r="D107" s="128"/>
      <c r="E107" s="128"/>
      <c r="F107" s="128"/>
      <c r="G107" s="63">
        <f>SUM(G108:G114)</f>
        <v>7</v>
      </c>
    </row>
    <row r="108" spans="1:7" ht="15.75" thickBot="1" x14ac:dyDescent="0.3">
      <c r="A108" s="47">
        <v>58</v>
      </c>
      <c r="B108" s="48" t="s">
        <v>123</v>
      </c>
      <c r="C108" s="49">
        <v>14760761615.940001</v>
      </c>
      <c r="D108" s="49">
        <v>17041863853.190001</v>
      </c>
      <c r="E108" s="50">
        <v>2281102237.25</v>
      </c>
      <c r="F108" s="65">
        <v>13.39</v>
      </c>
      <c r="G108" s="66">
        <v>1</v>
      </c>
    </row>
    <row r="109" spans="1:7" ht="15.75" thickBot="1" x14ac:dyDescent="0.3">
      <c r="A109" s="47">
        <v>59</v>
      </c>
      <c r="B109" s="48" t="s">
        <v>121</v>
      </c>
      <c r="C109" s="49">
        <v>26225374438.860001</v>
      </c>
      <c r="D109" s="49">
        <v>29690804073</v>
      </c>
      <c r="E109" s="50">
        <v>3465429634.1399999</v>
      </c>
      <c r="F109" s="65">
        <v>11.67</v>
      </c>
      <c r="G109" s="66">
        <v>1</v>
      </c>
    </row>
    <row r="110" spans="1:7" ht="15.75" thickBot="1" x14ac:dyDescent="0.3">
      <c r="A110" s="47">
        <v>60</v>
      </c>
      <c r="B110" s="48" t="s">
        <v>126</v>
      </c>
      <c r="C110" s="49">
        <v>19853645457.43</v>
      </c>
      <c r="D110" s="49">
        <v>23996564876.799999</v>
      </c>
      <c r="E110" s="50">
        <v>4142919419.3699999</v>
      </c>
      <c r="F110" s="65">
        <v>17.260000000000002</v>
      </c>
      <c r="G110" s="66">
        <v>1</v>
      </c>
    </row>
    <row r="111" spans="1:7" ht="15.75" thickBot="1" x14ac:dyDescent="0.3">
      <c r="A111" s="47">
        <v>61</v>
      </c>
      <c r="B111" s="48" t="s">
        <v>209</v>
      </c>
      <c r="C111" s="49">
        <v>123430154083</v>
      </c>
      <c r="D111" s="49">
        <v>149730160965</v>
      </c>
      <c r="E111" s="50">
        <v>26300006882</v>
      </c>
      <c r="F111" s="65">
        <v>17.559999999999999</v>
      </c>
      <c r="G111" s="66">
        <v>1</v>
      </c>
    </row>
    <row r="112" spans="1:7" ht="15.75" thickBot="1" x14ac:dyDescent="0.3">
      <c r="A112" s="47">
        <v>62</v>
      </c>
      <c r="B112" s="48" t="s">
        <v>125</v>
      </c>
      <c r="C112" s="49">
        <v>18591464146.23</v>
      </c>
      <c r="D112" s="49">
        <v>23136524878.07</v>
      </c>
      <c r="E112" s="50">
        <v>4545060731.8400002</v>
      </c>
      <c r="F112" s="65">
        <v>19.64</v>
      </c>
      <c r="G112" s="66">
        <v>1</v>
      </c>
    </row>
    <row r="113" spans="1:7" ht="15.75" thickBot="1" x14ac:dyDescent="0.3">
      <c r="A113" s="47">
        <v>63</v>
      </c>
      <c r="B113" s="48" t="s">
        <v>128</v>
      </c>
      <c r="C113" s="49">
        <v>293595378650.21997</v>
      </c>
      <c r="D113" s="49">
        <v>340468843654.14001</v>
      </c>
      <c r="E113" s="50">
        <v>46873465003.919998</v>
      </c>
      <c r="F113" s="65">
        <v>13.77</v>
      </c>
      <c r="G113" s="66">
        <v>1</v>
      </c>
    </row>
    <row r="114" spans="1:7" ht="15.75" thickBot="1" x14ac:dyDescent="0.3">
      <c r="A114" s="47">
        <v>64</v>
      </c>
      <c r="B114" s="48" t="s">
        <v>129</v>
      </c>
      <c r="C114" s="49">
        <v>8260637727</v>
      </c>
      <c r="D114" s="49">
        <v>9760463547</v>
      </c>
      <c r="E114" s="50">
        <v>1499825820</v>
      </c>
      <c r="F114" s="65">
        <v>15.37</v>
      </c>
      <c r="G114" s="66">
        <v>1</v>
      </c>
    </row>
    <row r="115" spans="1:7" ht="15.75" thickBot="1" x14ac:dyDescent="0.3">
      <c r="A115" s="52" t="s">
        <v>329</v>
      </c>
      <c r="B115" s="127" t="s">
        <v>130</v>
      </c>
      <c r="C115" s="128"/>
      <c r="D115" s="128"/>
      <c r="E115" s="128"/>
      <c r="F115" s="128"/>
      <c r="G115" s="63">
        <f>SUM(G116:G120)</f>
        <v>5</v>
      </c>
    </row>
    <row r="116" spans="1:7" ht="15.75" thickBot="1" x14ac:dyDescent="0.3">
      <c r="A116" s="47">
        <v>65</v>
      </c>
      <c r="B116" s="48" t="s">
        <v>134</v>
      </c>
      <c r="C116" s="49">
        <v>5501678037</v>
      </c>
      <c r="D116" s="49">
        <v>6443457749.3000002</v>
      </c>
      <c r="E116" s="50">
        <v>941779712.29999995</v>
      </c>
      <c r="F116" s="65">
        <v>14.62</v>
      </c>
      <c r="G116" s="66">
        <v>1</v>
      </c>
    </row>
    <row r="117" spans="1:7" ht="15.75" thickBot="1" x14ac:dyDescent="0.3">
      <c r="A117" s="47">
        <v>66</v>
      </c>
      <c r="B117" s="48" t="s">
        <v>135</v>
      </c>
      <c r="C117" s="49">
        <v>6906778207.5</v>
      </c>
      <c r="D117" s="49">
        <v>7619178357.5</v>
      </c>
      <c r="E117" s="50">
        <v>712400150</v>
      </c>
      <c r="F117" s="65">
        <v>9.35</v>
      </c>
      <c r="G117" s="66">
        <v>1</v>
      </c>
    </row>
    <row r="118" spans="1:7" ht="15.75" thickBot="1" x14ac:dyDescent="0.3">
      <c r="A118" s="47">
        <v>67</v>
      </c>
      <c r="B118" s="48" t="s">
        <v>132</v>
      </c>
      <c r="C118" s="49">
        <v>8847064187</v>
      </c>
      <c r="D118" s="49">
        <v>10936017948.700001</v>
      </c>
      <c r="E118" s="50">
        <v>2088953761.7</v>
      </c>
      <c r="F118" s="65">
        <v>19.100000000000001</v>
      </c>
      <c r="G118" s="66">
        <v>1</v>
      </c>
    </row>
    <row r="119" spans="1:7" ht="15.75" thickBot="1" x14ac:dyDescent="0.3">
      <c r="A119" s="47">
        <v>68</v>
      </c>
      <c r="B119" s="48" t="s">
        <v>133</v>
      </c>
      <c r="C119" s="49">
        <v>14222079795.4</v>
      </c>
      <c r="D119" s="49">
        <v>21128958536</v>
      </c>
      <c r="E119" s="50">
        <v>6906878740.6000004</v>
      </c>
      <c r="F119" s="65">
        <v>32.69</v>
      </c>
      <c r="G119" s="66">
        <v>1</v>
      </c>
    </row>
    <row r="120" spans="1:7" ht="15.75" thickBot="1" x14ac:dyDescent="0.3">
      <c r="A120" s="47">
        <v>69</v>
      </c>
      <c r="B120" s="48" t="s">
        <v>138</v>
      </c>
      <c r="C120" s="49">
        <v>108448977692.22</v>
      </c>
      <c r="D120" s="49">
        <v>121782147611.39999</v>
      </c>
      <c r="E120" s="50">
        <v>13333169919.18</v>
      </c>
      <c r="F120" s="65">
        <v>10.95</v>
      </c>
      <c r="G120" s="66">
        <v>1</v>
      </c>
    </row>
    <row r="121" spans="1:7" ht="15.75" thickBot="1" x14ac:dyDescent="0.3">
      <c r="A121" s="52" t="s">
        <v>330</v>
      </c>
      <c r="B121" s="127" t="s">
        <v>139</v>
      </c>
      <c r="C121" s="128"/>
      <c r="D121" s="128"/>
      <c r="E121" s="128"/>
      <c r="F121" s="128"/>
      <c r="G121" s="63">
        <f>SUM(G122:G132)</f>
        <v>11</v>
      </c>
    </row>
    <row r="122" spans="1:7" ht="15.75" thickBot="1" x14ac:dyDescent="0.3">
      <c r="A122" s="47">
        <v>70</v>
      </c>
      <c r="B122" s="48" t="s">
        <v>142</v>
      </c>
      <c r="C122" s="49">
        <v>43405571478.739998</v>
      </c>
      <c r="D122" s="49">
        <v>50506945931.5</v>
      </c>
      <c r="E122" s="50">
        <v>7101374452.7600002</v>
      </c>
      <c r="F122" s="65">
        <v>14.06</v>
      </c>
      <c r="G122" s="66">
        <v>1</v>
      </c>
    </row>
    <row r="123" spans="1:7" ht="15.75" thickBot="1" x14ac:dyDescent="0.3">
      <c r="A123" s="47">
        <v>71</v>
      </c>
      <c r="B123" s="48" t="s">
        <v>140</v>
      </c>
      <c r="C123" s="49">
        <v>147043434475.45001</v>
      </c>
      <c r="D123" s="49">
        <v>169983903443</v>
      </c>
      <c r="E123" s="50">
        <v>22940468967.549999</v>
      </c>
      <c r="F123" s="65">
        <v>13.5</v>
      </c>
      <c r="G123" s="66">
        <v>1</v>
      </c>
    </row>
    <row r="124" spans="1:7" ht="15.75" thickBot="1" x14ac:dyDescent="0.3">
      <c r="A124" s="47">
        <v>72</v>
      </c>
      <c r="B124" s="48" t="s">
        <v>141</v>
      </c>
      <c r="C124" s="49">
        <v>8937984566</v>
      </c>
      <c r="D124" s="49">
        <v>10291493051</v>
      </c>
      <c r="E124" s="50">
        <v>1353508485</v>
      </c>
      <c r="F124" s="65">
        <v>13.15</v>
      </c>
      <c r="G124" s="66">
        <v>1</v>
      </c>
    </row>
    <row r="125" spans="1:7" ht="15.75" thickBot="1" x14ac:dyDescent="0.3">
      <c r="A125" s="47">
        <v>73</v>
      </c>
      <c r="B125" s="48" t="s">
        <v>1780</v>
      </c>
      <c r="C125" s="49">
        <v>87337976470.600006</v>
      </c>
      <c r="D125" s="49">
        <v>96905549867.75</v>
      </c>
      <c r="E125" s="50">
        <v>9567573397.1499996</v>
      </c>
      <c r="F125" s="65">
        <v>9.8699999999999992</v>
      </c>
      <c r="G125" s="66">
        <v>1</v>
      </c>
    </row>
    <row r="126" spans="1:7" ht="15.75" thickBot="1" x14ac:dyDescent="0.3">
      <c r="A126" s="47">
        <v>74</v>
      </c>
      <c r="B126" s="48" t="s">
        <v>89</v>
      </c>
      <c r="C126" s="49">
        <v>45193185139.559998</v>
      </c>
      <c r="D126" s="49">
        <v>52643046897</v>
      </c>
      <c r="E126" s="50">
        <v>7449861757.4399996</v>
      </c>
      <c r="F126" s="65">
        <v>14.15</v>
      </c>
      <c r="G126" s="66">
        <v>1</v>
      </c>
    </row>
    <row r="127" spans="1:7" ht="15.75" thickBot="1" x14ac:dyDescent="0.3">
      <c r="A127" s="47">
        <v>75</v>
      </c>
      <c r="B127" s="48" t="s">
        <v>145</v>
      </c>
      <c r="C127" s="49">
        <v>61556219155</v>
      </c>
      <c r="D127" s="49">
        <v>78564411128</v>
      </c>
      <c r="E127" s="50">
        <v>17008191973</v>
      </c>
      <c r="F127" s="65">
        <v>21.65</v>
      </c>
      <c r="G127" s="66">
        <v>1</v>
      </c>
    </row>
    <row r="128" spans="1:7" ht="15.75" thickBot="1" x14ac:dyDescent="0.3">
      <c r="A128" s="47">
        <v>76</v>
      </c>
      <c r="B128" s="48" t="s">
        <v>1784</v>
      </c>
      <c r="C128" s="49">
        <v>39894351283</v>
      </c>
      <c r="D128" s="49">
        <v>43543117987</v>
      </c>
      <c r="E128" s="50">
        <v>3648766704</v>
      </c>
      <c r="F128" s="65">
        <v>8.3800000000000008</v>
      </c>
      <c r="G128" s="66">
        <v>1</v>
      </c>
    </row>
    <row r="129" spans="1:7" ht="15.75" thickBot="1" x14ac:dyDescent="0.3">
      <c r="A129" s="47">
        <v>77</v>
      </c>
      <c r="B129" s="48" t="s">
        <v>143</v>
      </c>
      <c r="C129" s="49">
        <v>32452837290</v>
      </c>
      <c r="D129" s="49">
        <v>43760423829</v>
      </c>
      <c r="E129" s="50">
        <v>11307586539</v>
      </c>
      <c r="F129" s="65">
        <v>25.84</v>
      </c>
      <c r="G129" s="66">
        <v>1</v>
      </c>
    </row>
    <row r="130" spans="1:7" ht="15.75" thickBot="1" x14ac:dyDescent="0.3">
      <c r="A130" s="47">
        <v>78</v>
      </c>
      <c r="B130" s="48" t="s">
        <v>1759</v>
      </c>
      <c r="C130" s="49">
        <v>69983402210</v>
      </c>
      <c r="D130" s="49">
        <v>95428480522</v>
      </c>
      <c r="E130" s="50">
        <v>25445078312</v>
      </c>
      <c r="F130" s="65">
        <v>26.66</v>
      </c>
      <c r="G130" s="66">
        <v>1</v>
      </c>
    </row>
    <row r="131" spans="1:7" ht="15.75" thickBot="1" x14ac:dyDescent="0.3">
      <c r="A131" s="47">
        <v>79</v>
      </c>
      <c r="B131" s="48" t="s">
        <v>144</v>
      </c>
      <c r="C131" s="49">
        <v>8734817954</v>
      </c>
      <c r="D131" s="49">
        <v>12534735105.76</v>
      </c>
      <c r="E131" s="50">
        <v>3799917151.7600002</v>
      </c>
      <c r="F131" s="65">
        <v>30.32</v>
      </c>
      <c r="G131" s="66">
        <v>1</v>
      </c>
    </row>
    <row r="132" spans="1:7" ht="15.75" thickBot="1" x14ac:dyDescent="0.3">
      <c r="A132" s="47">
        <v>80</v>
      </c>
      <c r="B132" s="48" t="s">
        <v>148</v>
      </c>
      <c r="C132" s="49">
        <v>12253580659</v>
      </c>
      <c r="D132" s="49">
        <v>14547361322</v>
      </c>
      <c r="E132" s="50">
        <v>2293780663</v>
      </c>
      <c r="F132" s="65">
        <v>15.77</v>
      </c>
      <c r="G132" s="66">
        <v>1</v>
      </c>
    </row>
    <row r="133" spans="1:7" ht="15.75" thickBot="1" x14ac:dyDescent="0.3">
      <c r="A133" s="52" t="s">
        <v>331</v>
      </c>
      <c r="B133" s="127" t="s">
        <v>1056</v>
      </c>
      <c r="C133" s="128"/>
      <c r="D133" s="128"/>
      <c r="E133" s="128"/>
      <c r="F133" s="128"/>
      <c r="G133" s="63">
        <f>SUM(G134:G138)</f>
        <v>5</v>
      </c>
    </row>
    <row r="134" spans="1:7" ht="15.75" thickBot="1" x14ac:dyDescent="0.3">
      <c r="A134" s="47">
        <v>81</v>
      </c>
      <c r="B134" s="48" t="s">
        <v>107</v>
      </c>
      <c r="C134" s="49">
        <v>14721389130.43</v>
      </c>
      <c r="D134" s="49">
        <v>17405626236.009998</v>
      </c>
      <c r="E134" s="50">
        <v>2684237105.5799999</v>
      </c>
      <c r="F134" s="65">
        <v>15.42</v>
      </c>
      <c r="G134" s="66">
        <v>1</v>
      </c>
    </row>
    <row r="135" spans="1:7" ht="15.75" thickBot="1" x14ac:dyDescent="0.3">
      <c r="A135" s="47">
        <v>82</v>
      </c>
      <c r="B135" s="48" t="s">
        <v>154</v>
      </c>
      <c r="C135" s="49">
        <v>88526275007.470001</v>
      </c>
      <c r="D135" s="49">
        <v>100404605787</v>
      </c>
      <c r="E135" s="50">
        <v>11878330779.530001</v>
      </c>
      <c r="F135" s="65">
        <v>11.83</v>
      </c>
      <c r="G135" s="66">
        <v>1</v>
      </c>
    </row>
    <row r="136" spans="1:7" ht="15.75" thickBot="1" x14ac:dyDescent="0.3">
      <c r="A136" s="47">
        <v>83</v>
      </c>
      <c r="B136" s="48" t="s">
        <v>153</v>
      </c>
      <c r="C136" s="49">
        <v>50605038454</v>
      </c>
      <c r="D136" s="49">
        <v>56674463447</v>
      </c>
      <c r="E136" s="50">
        <v>6069424993</v>
      </c>
      <c r="F136" s="65">
        <v>10.71</v>
      </c>
      <c r="G136" s="66">
        <v>1</v>
      </c>
    </row>
    <row r="137" spans="1:7" ht="15.75" thickBot="1" x14ac:dyDescent="0.3">
      <c r="A137" s="47">
        <v>84</v>
      </c>
      <c r="B137" s="48" t="s">
        <v>152</v>
      </c>
      <c r="C137" s="49">
        <v>24488147449</v>
      </c>
      <c r="D137" s="49">
        <v>29016942961.5</v>
      </c>
      <c r="E137" s="50">
        <v>4528795512.5</v>
      </c>
      <c r="F137" s="65">
        <v>15.61</v>
      </c>
      <c r="G137" s="66">
        <v>1</v>
      </c>
    </row>
    <row r="138" spans="1:7" ht="15.75" thickBot="1" x14ac:dyDescent="0.3">
      <c r="A138" s="47">
        <v>85</v>
      </c>
      <c r="B138" s="48" t="s">
        <v>1061</v>
      </c>
      <c r="C138" s="49">
        <v>105381872763.42</v>
      </c>
      <c r="D138" s="49">
        <v>124309001552.8</v>
      </c>
      <c r="E138" s="50">
        <v>18927128789.380001</v>
      </c>
      <c r="F138" s="65">
        <v>15.23</v>
      </c>
      <c r="G138" s="66">
        <v>1</v>
      </c>
    </row>
    <row r="139" spans="1:7" ht="15.75" thickBot="1" x14ac:dyDescent="0.3">
      <c r="A139" s="52" t="s">
        <v>332</v>
      </c>
      <c r="B139" s="127" t="s">
        <v>157</v>
      </c>
      <c r="C139" s="128"/>
      <c r="D139" s="128"/>
      <c r="E139" s="128"/>
      <c r="F139" s="128"/>
      <c r="G139" s="63">
        <f>SUM(G140:G150)</f>
        <v>11</v>
      </c>
    </row>
    <row r="140" spans="1:7" ht="15.75" thickBot="1" x14ac:dyDescent="0.3">
      <c r="A140" s="47">
        <v>86</v>
      </c>
      <c r="B140" s="48" t="s">
        <v>160</v>
      </c>
      <c r="C140" s="49">
        <v>108359821239.7</v>
      </c>
      <c r="D140" s="49">
        <v>126605538925.25</v>
      </c>
      <c r="E140" s="50">
        <v>18245717685.549999</v>
      </c>
      <c r="F140" s="65">
        <v>14.41</v>
      </c>
      <c r="G140" s="66">
        <v>1</v>
      </c>
    </row>
    <row r="141" spans="1:7" ht="15.75" thickBot="1" x14ac:dyDescent="0.3">
      <c r="A141" s="47">
        <v>87</v>
      </c>
      <c r="B141" s="48" t="s">
        <v>168</v>
      </c>
      <c r="C141" s="49">
        <v>19925549107.630001</v>
      </c>
      <c r="D141" s="49">
        <v>22072214763.43</v>
      </c>
      <c r="E141" s="50">
        <v>2146665655.8</v>
      </c>
      <c r="F141" s="65">
        <v>9.73</v>
      </c>
      <c r="G141" s="66">
        <v>1</v>
      </c>
    </row>
    <row r="142" spans="1:7" ht="15.75" thickBot="1" x14ac:dyDescent="0.3">
      <c r="A142" s="47">
        <v>88</v>
      </c>
      <c r="B142" s="48" t="s">
        <v>161</v>
      </c>
      <c r="C142" s="49">
        <v>71064519160.020004</v>
      </c>
      <c r="D142" s="49">
        <v>78812555037.910004</v>
      </c>
      <c r="E142" s="50">
        <v>7748035877.8900003</v>
      </c>
      <c r="F142" s="65">
        <v>9.83</v>
      </c>
      <c r="G142" s="66">
        <v>1</v>
      </c>
    </row>
    <row r="143" spans="1:7" ht="15.75" thickBot="1" x14ac:dyDescent="0.3">
      <c r="A143" s="47">
        <v>89</v>
      </c>
      <c r="B143" s="48" t="s">
        <v>163</v>
      </c>
      <c r="C143" s="49">
        <v>22767223716.5</v>
      </c>
      <c r="D143" s="49">
        <v>25563509830</v>
      </c>
      <c r="E143" s="50">
        <v>2796286113.5</v>
      </c>
      <c r="F143" s="65">
        <v>10.94</v>
      </c>
      <c r="G143" s="66">
        <v>1</v>
      </c>
    </row>
    <row r="144" spans="1:7" ht="15.75" thickBot="1" x14ac:dyDescent="0.3">
      <c r="A144" s="47">
        <v>90</v>
      </c>
      <c r="B144" s="48" t="s">
        <v>1744</v>
      </c>
      <c r="C144" s="49">
        <v>11803274980.01</v>
      </c>
      <c r="D144" s="49">
        <v>24397459572.630001</v>
      </c>
      <c r="E144" s="50">
        <v>12594184592.620001</v>
      </c>
      <c r="F144" s="65">
        <v>51.62</v>
      </c>
      <c r="G144" s="66">
        <v>1</v>
      </c>
    </row>
    <row r="145" spans="1:7" ht="15.75" thickBot="1" x14ac:dyDescent="0.3">
      <c r="A145" s="47">
        <v>91</v>
      </c>
      <c r="B145" s="48" t="s">
        <v>159</v>
      </c>
      <c r="C145" s="49">
        <v>142185203785.29001</v>
      </c>
      <c r="D145" s="49">
        <v>169273097503.78</v>
      </c>
      <c r="E145" s="50">
        <v>27087893718.490002</v>
      </c>
      <c r="F145" s="65">
        <v>16</v>
      </c>
      <c r="G145" s="66">
        <v>1</v>
      </c>
    </row>
    <row r="146" spans="1:7" ht="15.75" thickBot="1" x14ac:dyDescent="0.3">
      <c r="A146" s="47">
        <v>92</v>
      </c>
      <c r="B146" s="48" t="s">
        <v>162</v>
      </c>
      <c r="C146" s="49">
        <v>30525558124.549999</v>
      </c>
      <c r="D146" s="49">
        <v>36333992108.75</v>
      </c>
      <c r="E146" s="50">
        <v>5808433984.1999998</v>
      </c>
      <c r="F146" s="65">
        <v>15.99</v>
      </c>
      <c r="G146" s="66">
        <v>1</v>
      </c>
    </row>
    <row r="147" spans="1:7" ht="15.75" thickBot="1" x14ac:dyDescent="0.3">
      <c r="A147" s="47">
        <v>93</v>
      </c>
      <c r="B147" s="48" t="s">
        <v>165</v>
      </c>
      <c r="C147" s="49">
        <v>8810033677</v>
      </c>
      <c r="D147" s="49">
        <v>10554562690</v>
      </c>
      <c r="E147" s="50">
        <v>1744529013</v>
      </c>
      <c r="F147" s="65">
        <v>16.53</v>
      </c>
      <c r="G147" s="66">
        <v>1</v>
      </c>
    </row>
    <row r="148" spans="1:7" ht="15.75" thickBot="1" x14ac:dyDescent="0.3">
      <c r="A148" s="47">
        <v>94</v>
      </c>
      <c r="B148" s="48" t="s">
        <v>166</v>
      </c>
      <c r="C148" s="49">
        <v>20900217025.220001</v>
      </c>
      <c r="D148" s="49">
        <v>25202854836.73</v>
      </c>
      <c r="E148" s="50">
        <v>4302637811.5100002</v>
      </c>
      <c r="F148" s="65">
        <v>17.07</v>
      </c>
      <c r="G148" s="66">
        <v>1</v>
      </c>
    </row>
    <row r="149" spans="1:7" ht="15.75" thickBot="1" x14ac:dyDescent="0.3">
      <c r="A149" s="47">
        <v>95</v>
      </c>
      <c r="B149" s="48" t="s">
        <v>167</v>
      </c>
      <c r="C149" s="49">
        <v>23158038480.200001</v>
      </c>
      <c r="D149" s="49">
        <v>32502676319.419998</v>
      </c>
      <c r="E149" s="50">
        <v>9344637839.2199993</v>
      </c>
      <c r="F149" s="65">
        <v>28.75</v>
      </c>
      <c r="G149" s="66">
        <v>1</v>
      </c>
    </row>
    <row r="150" spans="1:7" ht="15.75" thickBot="1" x14ac:dyDescent="0.3">
      <c r="A150" s="47">
        <v>96</v>
      </c>
      <c r="B150" s="48" t="s">
        <v>489</v>
      </c>
      <c r="C150" s="49">
        <v>435515564538</v>
      </c>
      <c r="D150" s="49">
        <v>518539740610.60999</v>
      </c>
      <c r="E150" s="50">
        <v>83024176072.610001</v>
      </c>
      <c r="F150" s="65">
        <v>16.010000000000002</v>
      </c>
      <c r="G150" s="66">
        <v>1</v>
      </c>
    </row>
    <row r="151" spans="1:7" s="58" customFormat="1" ht="15.75" thickBot="1" x14ac:dyDescent="0.3">
      <c r="A151" s="53" t="s">
        <v>324</v>
      </c>
      <c r="B151" s="54" t="s">
        <v>1795</v>
      </c>
      <c r="C151" s="55"/>
      <c r="D151" s="55"/>
      <c r="E151" s="55"/>
      <c r="F151" s="67"/>
      <c r="G151" s="68">
        <f>G152+G153+G176+G185+G210+G215+G249</f>
        <v>97</v>
      </c>
    </row>
    <row r="152" spans="1:7" ht="15.75" thickBot="1" x14ac:dyDescent="0.3">
      <c r="A152" s="52" t="s">
        <v>333</v>
      </c>
      <c r="B152" s="127" t="s">
        <v>170</v>
      </c>
      <c r="C152" s="128"/>
      <c r="D152" s="128"/>
      <c r="E152" s="128"/>
      <c r="F152" s="128"/>
      <c r="G152" s="63">
        <f>G231</f>
        <v>1</v>
      </c>
    </row>
    <row r="153" spans="1:7" ht="15.75" thickBot="1" x14ac:dyDescent="0.3">
      <c r="A153" s="52" t="s">
        <v>334</v>
      </c>
      <c r="B153" s="127" t="s">
        <v>171</v>
      </c>
      <c r="C153" s="128"/>
      <c r="D153" s="128"/>
      <c r="E153" s="128"/>
      <c r="F153" s="128"/>
      <c r="G153" s="63">
        <f>SUM(G154:G175)</f>
        <v>22</v>
      </c>
    </row>
    <row r="154" spans="1:7" ht="15.75" thickBot="1" x14ac:dyDescent="0.3">
      <c r="A154" s="47">
        <v>97</v>
      </c>
      <c r="B154" s="48" t="s">
        <v>177</v>
      </c>
      <c r="C154" s="49">
        <v>294975012772</v>
      </c>
      <c r="D154" s="49">
        <v>334722458292</v>
      </c>
      <c r="E154" s="50">
        <v>39747445520</v>
      </c>
      <c r="F154" s="65">
        <v>11.87</v>
      </c>
      <c r="G154" s="66">
        <v>1</v>
      </c>
    </row>
    <row r="155" spans="1:7" ht="15.75" thickBot="1" x14ac:dyDescent="0.3">
      <c r="A155" s="47">
        <v>98</v>
      </c>
      <c r="B155" s="48" t="s">
        <v>186</v>
      </c>
      <c r="C155" s="49">
        <v>204817417397</v>
      </c>
      <c r="D155" s="49">
        <v>229455905962</v>
      </c>
      <c r="E155" s="50">
        <v>24638488565</v>
      </c>
      <c r="F155" s="65">
        <v>10.74</v>
      </c>
      <c r="G155" s="66">
        <v>1</v>
      </c>
    </row>
    <row r="156" spans="1:7" ht="15.75" thickBot="1" x14ac:dyDescent="0.3">
      <c r="A156" s="47">
        <v>99</v>
      </c>
      <c r="B156" s="48" t="s">
        <v>182</v>
      </c>
      <c r="C156" s="49">
        <v>158906856461</v>
      </c>
      <c r="D156" s="49">
        <v>175303978064</v>
      </c>
      <c r="E156" s="50">
        <v>16397121603</v>
      </c>
      <c r="F156" s="65">
        <v>9.35</v>
      </c>
      <c r="G156" s="66">
        <v>1</v>
      </c>
    </row>
    <row r="157" spans="1:7" ht="15.75" thickBot="1" x14ac:dyDescent="0.3">
      <c r="A157" s="47">
        <v>100</v>
      </c>
      <c r="B157" s="48" t="s">
        <v>175</v>
      </c>
      <c r="C157" s="49">
        <v>77261670654</v>
      </c>
      <c r="D157" s="49">
        <v>86692750706</v>
      </c>
      <c r="E157" s="50">
        <v>9431080052</v>
      </c>
      <c r="F157" s="65">
        <v>10.88</v>
      </c>
      <c r="G157" s="66">
        <v>1</v>
      </c>
    </row>
    <row r="158" spans="1:7" ht="15.75" thickBot="1" x14ac:dyDescent="0.3">
      <c r="A158" s="47">
        <v>101</v>
      </c>
      <c r="B158" s="48" t="s">
        <v>180</v>
      </c>
      <c r="C158" s="49">
        <v>1081992358109</v>
      </c>
      <c r="D158" s="49">
        <v>1270036491325</v>
      </c>
      <c r="E158" s="50">
        <v>188044133216</v>
      </c>
      <c r="F158" s="65">
        <v>14.81</v>
      </c>
      <c r="G158" s="66">
        <v>1</v>
      </c>
    </row>
    <row r="159" spans="1:7" ht="15.75" thickBot="1" x14ac:dyDescent="0.3">
      <c r="A159" s="47">
        <v>102</v>
      </c>
      <c r="B159" s="48" t="s">
        <v>181</v>
      </c>
      <c r="C159" s="49">
        <v>160625700064</v>
      </c>
      <c r="D159" s="49">
        <v>176587357307</v>
      </c>
      <c r="E159" s="50">
        <v>15961657243</v>
      </c>
      <c r="F159" s="65">
        <v>9.0399999999999991</v>
      </c>
      <c r="G159" s="66">
        <v>1</v>
      </c>
    </row>
    <row r="160" spans="1:7" ht="15.75" thickBot="1" x14ac:dyDescent="0.3">
      <c r="A160" s="47">
        <v>103</v>
      </c>
      <c r="B160" s="48" t="s">
        <v>185</v>
      </c>
      <c r="C160" s="49">
        <v>246109840324</v>
      </c>
      <c r="D160" s="49">
        <v>277696437118</v>
      </c>
      <c r="E160" s="50">
        <v>31586596794</v>
      </c>
      <c r="F160" s="65">
        <v>11.37</v>
      </c>
      <c r="G160" s="66">
        <v>1</v>
      </c>
    </row>
    <row r="161" spans="1:7" ht="15.75" thickBot="1" x14ac:dyDescent="0.3">
      <c r="A161" s="47">
        <v>104</v>
      </c>
      <c r="B161" s="48" t="s">
        <v>173</v>
      </c>
      <c r="C161" s="49">
        <v>379107780220</v>
      </c>
      <c r="D161" s="49">
        <v>498839637458</v>
      </c>
      <c r="E161" s="50">
        <v>119731857238</v>
      </c>
      <c r="F161" s="65">
        <v>24</v>
      </c>
      <c r="G161" s="66">
        <v>1</v>
      </c>
    </row>
    <row r="162" spans="1:7" ht="15.75" thickBot="1" x14ac:dyDescent="0.3">
      <c r="A162" s="47">
        <v>105</v>
      </c>
      <c r="B162" s="48" t="s">
        <v>176</v>
      </c>
      <c r="C162" s="49">
        <v>211475353367</v>
      </c>
      <c r="D162" s="49">
        <v>259381006720</v>
      </c>
      <c r="E162" s="50">
        <v>47905653353</v>
      </c>
      <c r="F162" s="65">
        <v>18.47</v>
      </c>
      <c r="G162" s="66">
        <v>1</v>
      </c>
    </row>
    <row r="163" spans="1:7" ht="15.75" thickBot="1" x14ac:dyDescent="0.3">
      <c r="A163" s="47">
        <v>106</v>
      </c>
      <c r="B163" s="48" t="s">
        <v>187</v>
      </c>
      <c r="C163" s="49">
        <v>79956392062</v>
      </c>
      <c r="D163" s="49">
        <v>99196235267</v>
      </c>
      <c r="E163" s="50">
        <v>19239843205</v>
      </c>
      <c r="F163" s="65">
        <v>19.399999999999999</v>
      </c>
      <c r="G163" s="66">
        <v>1</v>
      </c>
    </row>
    <row r="164" spans="1:7" ht="15.75" thickBot="1" x14ac:dyDescent="0.3">
      <c r="A164" s="47">
        <v>107</v>
      </c>
      <c r="B164" s="48" t="s">
        <v>178</v>
      </c>
      <c r="C164" s="49">
        <v>137743204838</v>
      </c>
      <c r="D164" s="49">
        <v>172567458355</v>
      </c>
      <c r="E164" s="50">
        <v>34824253517</v>
      </c>
      <c r="F164" s="65">
        <v>20.18</v>
      </c>
      <c r="G164" s="66">
        <v>1</v>
      </c>
    </row>
    <row r="165" spans="1:7" ht="15.75" thickBot="1" x14ac:dyDescent="0.3">
      <c r="A165" s="47">
        <v>108</v>
      </c>
      <c r="B165" s="48" t="s">
        <v>184</v>
      </c>
      <c r="C165" s="49">
        <v>270817909839</v>
      </c>
      <c r="D165" s="49">
        <v>345119069499</v>
      </c>
      <c r="E165" s="50">
        <v>74301159660</v>
      </c>
      <c r="F165" s="65">
        <v>21.53</v>
      </c>
      <c r="G165" s="66">
        <v>1</v>
      </c>
    </row>
    <row r="166" spans="1:7" ht="15.75" thickBot="1" x14ac:dyDescent="0.3">
      <c r="A166" s="47">
        <v>109</v>
      </c>
      <c r="B166" s="48" t="s">
        <v>172</v>
      </c>
      <c r="C166" s="49">
        <v>536290217731</v>
      </c>
      <c r="D166" s="49">
        <v>708109620212</v>
      </c>
      <c r="E166" s="50">
        <v>171819402481</v>
      </c>
      <c r="F166" s="65">
        <v>24.26</v>
      </c>
      <c r="G166" s="66">
        <v>1</v>
      </c>
    </row>
    <row r="167" spans="1:7" ht="15.75" thickBot="1" x14ac:dyDescent="0.3">
      <c r="A167" s="47">
        <v>110</v>
      </c>
      <c r="B167" s="48" t="s">
        <v>179</v>
      </c>
      <c r="C167" s="49">
        <v>143448123601</v>
      </c>
      <c r="D167" s="49">
        <v>194966362875.85001</v>
      </c>
      <c r="E167" s="50">
        <v>51518239274.849998</v>
      </c>
      <c r="F167" s="65">
        <v>26.42</v>
      </c>
      <c r="G167" s="66">
        <v>1</v>
      </c>
    </row>
    <row r="168" spans="1:7" ht="15.75" thickBot="1" x14ac:dyDescent="0.3">
      <c r="A168" s="47">
        <v>111</v>
      </c>
      <c r="B168" s="48" t="s">
        <v>190</v>
      </c>
      <c r="C168" s="49">
        <v>1778347940005</v>
      </c>
      <c r="D168" s="49">
        <v>2089379195774</v>
      </c>
      <c r="E168" s="50">
        <v>311031255769</v>
      </c>
      <c r="F168" s="65">
        <v>14.89</v>
      </c>
      <c r="G168" s="66">
        <v>1</v>
      </c>
    </row>
    <row r="169" spans="1:7" ht="15.75" thickBot="1" x14ac:dyDescent="0.3">
      <c r="A169" s="47">
        <v>112</v>
      </c>
      <c r="B169" s="48" t="s">
        <v>193</v>
      </c>
      <c r="C169" s="49">
        <v>173942117709</v>
      </c>
      <c r="D169" s="49">
        <v>203205019147</v>
      </c>
      <c r="E169" s="50">
        <v>29262901438</v>
      </c>
      <c r="F169" s="65">
        <v>14.4</v>
      </c>
      <c r="G169" s="66">
        <v>1</v>
      </c>
    </row>
    <row r="170" spans="1:7" ht="15.75" thickBot="1" x14ac:dyDescent="0.3">
      <c r="A170" s="47">
        <v>113</v>
      </c>
      <c r="B170" s="48" t="s">
        <v>191</v>
      </c>
      <c r="C170" s="49">
        <v>660548945658</v>
      </c>
      <c r="D170" s="49">
        <v>768915127819</v>
      </c>
      <c r="E170" s="50">
        <v>108366182161</v>
      </c>
      <c r="F170" s="65">
        <v>14.09</v>
      </c>
      <c r="G170" s="66">
        <v>1</v>
      </c>
    </row>
    <row r="171" spans="1:7" ht="15.75" thickBot="1" x14ac:dyDescent="0.3">
      <c r="A171" s="47">
        <v>114</v>
      </c>
      <c r="B171" s="48" t="s">
        <v>195</v>
      </c>
      <c r="C171" s="49">
        <v>61060266218</v>
      </c>
      <c r="D171" s="49">
        <v>73767995898</v>
      </c>
      <c r="E171" s="50">
        <v>12707729680</v>
      </c>
      <c r="F171" s="65">
        <v>17.23</v>
      </c>
      <c r="G171" s="66">
        <v>1</v>
      </c>
    </row>
    <row r="172" spans="1:7" ht="15.75" thickBot="1" x14ac:dyDescent="0.3">
      <c r="A172" s="47">
        <v>115</v>
      </c>
      <c r="B172" s="48" t="s">
        <v>188</v>
      </c>
      <c r="C172" s="49">
        <v>1675831539976</v>
      </c>
      <c r="D172" s="49">
        <v>2169829340944</v>
      </c>
      <c r="E172" s="50">
        <v>493997800968</v>
      </c>
      <c r="F172" s="65">
        <v>22.77</v>
      </c>
      <c r="G172" s="66">
        <v>1</v>
      </c>
    </row>
    <row r="173" spans="1:7" ht="15.75" thickBot="1" x14ac:dyDescent="0.3">
      <c r="A173" s="47">
        <v>116</v>
      </c>
      <c r="B173" s="48" t="s">
        <v>189</v>
      </c>
      <c r="C173" s="49">
        <v>20631652300</v>
      </c>
      <c r="D173" s="49">
        <v>23960267786</v>
      </c>
      <c r="E173" s="50">
        <v>3328615486</v>
      </c>
      <c r="F173" s="65">
        <v>13.89</v>
      </c>
      <c r="G173" s="66">
        <v>1</v>
      </c>
    </row>
    <row r="174" spans="1:7" ht="15.75" thickBot="1" x14ac:dyDescent="0.3">
      <c r="A174" s="47">
        <v>117</v>
      </c>
      <c r="B174" s="48" t="s">
        <v>196</v>
      </c>
      <c r="C174" s="49">
        <v>148052039616.57001</v>
      </c>
      <c r="D174" s="49">
        <v>171925133269</v>
      </c>
      <c r="E174" s="50">
        <v>23873093652.43</v>
      </c>
      <c r="F174" s="65">
        <v>13.89</v>
      </c>
      <c r="G174" s="66">
        <v>1</v>
      </c>
    </row>
    <row r="175" spans="1:7" ht="15.75" thickBot="1" x14ac:dyDescent="0.3">
      <c r="A175" s="47">
        <v>118</v>
      </c>
      <c r="B175" s="48" t="s">
        <v>194</v>
      </c>
      <c r="C175" s="49">
        <v>1172453445341</v>
      </c>
      <c r="D175" s="49">
        <v>1396617338356</v>
      </c>
      <c r="E175" s="50">
        <v>224163893015</v>
      </c>
      <c r="F175" s="65">
        <v>16.05</v>
      </c>
      <c r="G175" s="66">
        <v>1</v>
      </c>
    </row>
    <row r="176" spans="1:7" ht="15.75" thickBot="1" x14ac:dyDescent="0.3">
      <c r="A176" s="52" t="s">
        <v>334</v>
      </c>
      <c r="B176" s="127" t="s">
        <v>197</v>
      </c>
      <c r="C176" s="128"/>
      <c r="D176" s="128"/>
      <c r="E176" s="128"/>
      <c r="F176" s="128"/>
      <c r="G176" s="63">
        <f>SUM(G177:G184)</f>
        <v>8</v>
      </c>
    </row>
    <row r="177" spans="1:7" ht="15.75" thickBot="1" x14ac:dyDescent="0.3">
      <c r="A177" s="47">
        <v>119</v>
      </c>
      <c r="B177" s="48" t="s">
        <v>200</v>
      </c>
      <c r="C177" s="49">
        <v>459844165809</v>
      </c>
      <c r="D177" s="49">
        <v>533851195578</v>
      </c>
      <c r="E177" s="50">
        <v>74007029769</v>
      </c>
      <c r="F177" s="65">
        <v>13.86</v>
      </c>
      <c r="G177" s="66">
        <v>1</v>
      </c>
    </row>
    <row r="178" spans="1:7" ht="15.75" thickBot="1" x14ac:dyDescent="0.3">
      <c r="A178" s="47">
        <v>120</v>
      </c>
      <c r="B178" s="48" t="s">
        <v>198</v>
      </c>
      <c r="C178" s="49">
        <v>154244208518</v>
      </c>
      <c r="D178" s="49">
        <v>179854470848</v>
      </c>
      <c r="E178" s="50">
        <v>25610262330</v>
      </c>
      <c r="F178" s="65">
        <v>14.24</v>
      </c>
      <c r="G178" s="66">
        <v>1</v>
      </c>
    </row>
    <row r="179" spans="1:7" ht="15.75" thickBot="1" x14ac:dyDescent="0.3">
      <c r="A179" s="47">
        <v>121</v>
      </c>
      <c r="B179" s="48" t="s">
        <v>201</v>
      </c>
      <c r="C179" s="49">
        <v>2146251093589</v>
      </c>
      <c r="D179" s="49">
        <v>2948675721101</v>
      </c>
      <c r="E179" s="50">
        <v>802424627512</v>
      </c>
      <c r="F179" s="65">
        <v>27.21</v>
      </c>
      <c r="G179" s="66">
        <v>1</v>
      </c>
    </row>
    <row r="180" spans="1:7" ht="15.75" thickBot="1" x14ac:dyDescent="0.3">
      <c r="A180" s="47">
        <v>122</v>
      </c>
      <c r="B180" s="48" t="s">
        <v>199</v>
      </c>
      <c r="C180" s="49">
        <v>56337756817</v>
      </c>
      <c r="D180" s="49">
        <v>84768564221</v>
      </c>
      <c r="E180" s="50">
        <v>28430807404</v>
      </c>
      <c r="F180" s="65">
        <v>33.54</v>
      </c>
      <c r="G180" s="66">
        <v>1</v>
      </c>
    </row>
    <row r="181" spans="1:7" ht="15.75" thickBot="1" x14ac:dyDescent="0.3">
      <c r="A181" s="47">
        <v>123</v>
      </c>
      <c r="B181" s="48" t="s">
        <v>203</v>
      </c>
      <c r="C181" s="49">
        <v>156757797094</v>
      </c>
      <c r="D181" s="49">
        <v>207826355221</v>
      </c>
      <c r="E181" s="50">
        <v>51068558127</v>
      </c>
      <c r="F181" s="65">
        <v>24.57</v>
      </c>
      <c r="G181" s="66">
        <v>1</v>
      </c>
    </row>
    <row r="182" spans="1:7" ht="15.75" thickBot="1" x14ac:dyDescent="0.3">
      <c r="A182" s="47">
        <v>124</v>
      </c>
      <c r="B182" s="48" t="s">
        <v>202</v>
      </c>
      <c r="C182" s="49">
        <v>485313203678</v>
      </c>
      <c r="D182" s="49">
        <v>607686655655</v>
      </c>
      <c r="E182" s="50">
        <v>122373451977</v>
      </c>
      <c r="F182" s="65">
        <v>20.14</v>
      </c>
      <c r="G182" s="66">
        <v>1</v>
      </c>
    </row>
    <row r="183" spans="1:7" ht="15.75" thickBot="1" x14ac:dyDescent="0.3">
      <c r="A183" s="47">
        <v>125</v>
      </c>
      <c r="B183" s="48" t="s">
        <v>204</v>
      </c>
      <c r="C183" s="49">
        <v>1539341298282</v>
      </c>
      <c r="D183" s="49">
        <v>1792983045074</v>
      </c>
      <c r="E183" s="50">
        <v>253641746792</v>
      </c>
      <c r="F183" s="65">
        <v>14.15</v>
      </c>
      <c r="G183" s="66">
        <v>1</v>
      </c>
    </row>
    <row r="184" spans="1:7" ht="15.75" thickBot="1" x14ac:dyDescent="0.3">
      <c r="A184" s="47">
        <v>126</v>
      </c>
      <c r="B184" s="48" t="s">
        <v>205</v>
      </c>
      <c r="C184" s="49">
        <v>1572930408766</v>
      </c>
      <c r="D184" s="49">
        <v>1824401206028</v>
      </c>
      <c r="E184" s="50">
        <v>251470797262</v>
      </c>
      <c r="F184" s="65">
        <v>13.78</v>
      </c>
      <c r="G184" s="66">
        <v>1</v>
      </c>
    </row>
    <row r="185" spans="1:7" ht="15.75" thickBot="1" x14ac:dyDescent="0.3">
      <c r="A185" s="52" t="s">
        <v>336</v>
      </c>
      <c r="B185" s="127" t="s">
        <v>206</v>
      </c>
      <c r="C185" s="128"/>
      <c r="D185" s="128"/>
      <c r="E185" s="128"/>
      <c r="F185" s="128"/>
      <c r="G185" s="63">
        <f>SUM(G186:G209)</f>
        <v>24</v>
      </c>
    </row>
    <row r="186" spans="1:7" ht="15.75" thickBot="1" x14ac:dyDescent="0.3">
      <c r="A186" s="47">
        <v>127</v>
      </c>
      <c r="B186" s="48" t="s">
        <v>232</v>
      </c>
      <c r="C186" s="49">
        <v>59776137685</v>
      </c>
      <c r="D186" s="49">
        <v>69422589840</v>
      </c>
      <c r="E186" s="50">
        <v>9646452155</v>
      </c>
      <c r="F186" s="65">
        <v>13.9</v>
      </c>
      <c r="G186" s="66">
        <v>1</v>
      </c>
    </row>
    <row r="187" spans="1:7" ht="15.75" thickBot="1" x14ac:dyDescent="0.3">
      <c r="A187" s="47">
        <v>128</v>
      </c>
      <c r="B187" s="48" t="s">
        <v>228</v>
      </c>
      <c r="C187" s="49">
        <v>120727285821</v>
      </c>
      <c r="D187" s="49">
        <v>137319496246</v>
      </c>
      <c r="E187" s="50">
        <v>16592210425</v>
      </c>
      <c r="F187" s="65">
        <v>12.08</v>
      </c>
      <c r="G187" s="66">
        <v>1</v>
      </c>
    </row>
    <row r="188" spans="1:7" ht="15.75" thickBot="1" x14ac:dyDescent="0.3">
      <c r="A188" s="47">
        <v>129</v>
      </c>
      <c r="B188" s="48" t="s">
        <v>216</v>
      </c>
      <c r="C188" s="49">
        <v>205898576972</v>
      </c>
      <c r="D188" s="49">
        <v>233727562568</v>
      </c>
      <c r="E188" s="50">
        <v>27828985596</v>
      </c>
      <c r="F188" s="65">
        <v>11.91</v>
      </c>
      <c r="G188" s="66">
        <v>1</v>
      </c>
    </row>
    <row r="189" spans="1:7" ht="15.75" thickBot="1" x14ac:dyDescent="0.3">
      <c r="A189" s="47">
        <v>130</v>
      </c>
      <c r="B189" s="48" t="s">
        <v>213</v>
      </c>
      <c r="C189" s="49">
        <v>189909440804</v>
      </c>
      <c r="D189" s="49">
        <v>215276892295</v>
      </c>
      <c r="E189" s="50">
        <v>25367451491</v>
      </c>
      <c r="F189" s="65">
        <v>11.78</v>
      </c>
      <c r="G189" s="66">
        <v>1</v>
      </c>
    </row>
    <row r="190" spans="1:7" ht="15.75" thickBot="1" x14ac:dyDescent="0.3">
      <c r="A190" s="47">
        <v>131</v>
      </c>
      <c r="B190" s="48" t="s">
        <v>231</v>
      </c>
      <c r="C190" s="49">
        <v>75724258789</v>
      </c>
      <c r="D190" s="49">
        <v>84652539257</v>
      </c>
      <c r="E190" s="50">
        <v>8928280468</v>
      </c>
      <c r="F190" s="65">
        <v>10.55</v>
      </c>
      <c r="G190" s="66">
        <v>1</v>
      </c>
    </row>
    <row r="191" spans="1:7" ht="15.75" thickBot="1" x14ac:dyDescent="0.3">
      <c r="A191" s="47">
        <v>132</v>
      </c>
      <c r="B191" s="48" t="s">
        <v>224</v>
      </c>
      <c r="C191" s="49">
        <v>113224026666</v>
      </c>
      <c r="D191" s="49">
        <v>128089213421</v>
      </c>
      <c r="E191" s="50">
        <v>14865186755</v>
      </c>
      <c r="F191" s="65">
        <v>11.61</v>
      </c>
      <c r="G191" s="66">
        <v>1</v>
      </c>
    </row>
    <row r="192" spans="1:7" ht="15.75" thickBot="1" x14ac:dyDescent="0.3">
      <c r="A192" s="47">
        <v>133</v>
      </c>
      <c r="B192" s="48" t="s">
        <v>210</v>
      </c>
      <c r="C192" s="49">
        <v>170205956205</v>
      </c>
      <c r="D192" s="49">
        <v>187846756000</v>
      </c>
      <c r="E192" s="50">
        <v>17640799795</v>
      </c>
      <c r="F192" s="65">
        <v>9.39</v>
      </c>
      <c r="G192" s="66">
        <v>1</v>
      </c>
    </row>
    <row r="193" spans="1:7" ht="15.75" thickBot="1" x14ac:dyDescent="0.3">
      <c r="A193" s="47">
        <v>134</v>
      </c>
      <c r="B193" s="48" t="s">
        <v>220</v>
      </c>
      <c r="C193" s="49">
        <v>173321128443.97</v>
      </c>
      <c r="D193" s="49">
        <v>190365242499</v>
      </c>
      <c r="E193" s="50">
        <v>17044114055.030001</v>
      </c>
      <c r="F193" s="65">
        <v>8.9499999999999993</v>
      </c>
      <c r="G193" s="66">
        <v>1</v>
      </c>
    </row>
    <row r="194" spans="1:7" ht="15.75" thickBot="1" x14ac:dyDescent="0.3">
      <c r="A194" s="47">
        <v>135</v>
      </c>
      <c r="B194" s="48" t="s">
        <v>225</v>
      </c>
      <c r="C194" s="49">
        <v>102173389547</v>
      </c>
      <c r="D194" s="49">
        <v>117018763677</v>
      </c>
      <c r="E194" s="50">
        <v>14845374130</v>
      </c>
      <c r="F194" s="65">
        <v>12.69</v>
      </c>
      <c r="G194" s="66">
        <v>1</v>
      </c>
    </row>
    <row r="195" spans="1:7" ht="15.75" thickBot="1" x14ac:dyDescent="0.3">
      <c r="A195" s="47">
        <v>136</v>
      </c>
      <c r="B195" s="48" t="s">
        <v>211</v>
      </c>
      <c r="C195" s="49">
        <v>132193029378</v>
      </c>
      <c r="D195" s="49">
        <v>158217140287</v>
      </c>
      <c r="E195" s="50">
        <v>26024110909</v>
      </c>
      <c r="F195" s="65">
        <v>16.45</v>
      </c>
      <c r="G195" s="66">
        <v>1</v>
      </c>
    </row>
    <row r="196" spans="1:7" ht="15.75" thickBot="1" x14ac:dyDescent="0.3">
      <c r="A196" s="47">
        <v>137</v>
      </c>
      <c r="B196" s="48" t="s">
        <v>208</v>
      </c>
      <c r="C196" s="49">
        <v>245633110793</v>
      </c>
      <c r="D196" s="49">
        <v>294053834535</v>
      </c>
      <c r="E196" s="50">
        <v>48420723742</v>
      </c>
      <c r="F196" s="65">
        <v>16.47</v>
      </c>
      <c r="G196" s="66">
        <v>1</v>
      </c>
    </row>
    <row r="197" spans="1:7" ht="15.75" thickBot="1" x14ac:dyDescent="0.3">
      <c r="A197" s="47">
        <v>138</v>
      </c>
      <c r="B197" s="48" t="s">
        <v>229</v>
      </c>
      <c r="C197" s="49">
        <v>252666378859</v>
      </c>
      <c r="D197" s="49">
        <v>305959305850</v>
      </c>
      <c r="E197" s="50">
        <v>53292926991</v>
      </c>
      <c r="F197" s="65">
        <v>17.420000000000002</v>
      </c>
      <c r="G197" s="66">
        <v>1</v>
      </c>
    </row>
    <row r="198" spans="1:7" ht="15.75" thickBot="1" x14ac:dyDescent="0.3">
      <c r="A198" s="47">
        <v>139</v>
      </c>
      <c r="B198" s="48" t="s">
        <v>227</v>
      </c>
      <c r="C198" s="49">
        <v>212458346676</v>
      </c>
      <c r="D198" s="49">
        <v>259260991309</v>
      </c>
      <c r="E198" s="50">
        <v>46802644633</v>
      </c>
      <c r="F198" s="65">
        <v>18.05</v>
      </c>
      <c r="G198" s="66">
        <v>1</v>
      </c>
    </row>
    <row r="199" spans="1:7" ht="15.75" thickBot="1" x14ac:dyDescent="0.3">
      <c r="A199" s="47">
        <v>140</v>
      </c>
      <c r="B199" s="48" t="s">
        <v>222</v>
      </c>
      <c r="C199" s="49">
        <v>135680706604</v>
      </c>
      <c r="D199" s="49">
        <v>165922124747</v>
      </c>
      <c r="E199" s="50">
        <v>30241418143</v>
      </c>
      <c r="F199" s="65">
        <v>18.23</v>
      </c>
      <c r="G199" s="66">
        <v>1</v>
      </c>
    </row>
    <row r="200" spans="1:7" ht="15.75" thickBot="1" x14ac:dyDescent="0.3">
      <c r="A200" s="47">
        <v>141</v>
      </c>
      <c r="B200" s="48" t="s">
        <v>219</v>
      </c>
      <c r="C200" s="49">
        <v>130305063719</v>
      </c>
      <c r="D200" s="49">
        <v>163033345617</v>
      </c>
      <c r="E200" s="50">
        <v>32728281898</v>
      </c>
      <c r="F200" s="65">
        <v>20.07</v>
      </c>
      <c r="G200" s="66">
        <v>1</v>
      </c>
    </row>
    <row r="201" spans="1:7" ht="15.75" thickBot="1" x14ac:dyDescent="0.3">
      <c r="A201" s="47">
        <v>142</v>
      </c>
      <c r="B201" s="48" t="s">
        <v>212</v>
      </c>
      <c r="C201" s="49">
        <v>238112916778</v>
      </c>
      <c r="D201" s="49">
        <v>299390759957</v>
      </c>
      <c r="E201" s="50">
        <v>61277843179</v>
      </c>
      <c r="F201" s="65">
        <v>20.47</v>
      </c>
      <c r="G201" s="66">
        <v>1</v>
      </c>
    </row>
    <row r="202" spans="1:7" ht="15.75" thickBot="1" x14ac:dyDescent="0.3">
      <c r="A202" s="47">
        <v>143</v>
      </c>
      <c r="B202" s="48" t="s">
        <v>207</v>
      </c>
      <c r="C202" s="49">
        <v>79716593446</v>
      </c>
      <c r="D202" s="49">
        <v>101673883433</v>
      </c>
      <c r="E202" s="50">
        <v>21957289987</v>
      </c>
      <c r="F202" s="65">
        <v>21.6</v>
      </c>
      <c r="G202" s="66">
        <v>1</v>
      </c>
    </row>
    <row r="203" spans="1:7" ht="15.75" thickBot="1" x14ac:dyDescent="0.3">
      <c r="A203" s="47">
        <v>144</v>
      </c>
      <c r="B203" s="48" t="s">
        <v>337</v>
      </c>
      <c r="C203" s="49">
        <v>148603402946</v>
      </c>
      <c r="D203" s="49">
        <v>193338531705</v>
      </c>
      <c r="E203" s="50">
        <v>44735128759</v>
      </c>
      <c r="F203" s="65">
        <v>23.14</v>
      </c>
      <c r="G203" s="66">
        <v>1</v>
      </c>
    </row>
    <row r="204" spans="1:7" ht="15.75" thickBot="1" x14ac:dyDescent="0.3">
      <c r="A204" s="47">
        <v>145</v>
      </c>
      <c r="B204" s="48" t="s">
        <v>218</v>
      </c>
      <c r="C204" s="49">
        <v>179894302707</v>
      </c>
      <c r="D204" s="49">
        <v>243259155125</v>
      </c>
      <c r="E204" s="50">
        <v>63364852418</v>
      </c>
      <c r="F204" s="65">
        <v>26.05</v>
      </c>
      <c r="G204" s="66">
        <v>1</v>
      </c>
    </row>
    <row r="205" spans="1:7" ht="15.75" thickBot="1" x14ac:dyDescent="0.3">
      <c r="A205" s="47">
        <v>146</v>
      </c>
      <c r="B205" s="48" t="s">
        <v>230</v>
      </c>
      <c r="C205" s="49">
        <v>57529136259</v>
      </c>
      <c r="D205" s="49">
        <v>83721330050</v>
      </c>
      <c r="E205" s="50">
        <v>26192193791</v>
      </c>
      <c r="F205" s="65">
        <v>31.28</v>
      </c>
      <c r="G205" s="66">
        <v>1</v>
      </c>
    </row>
    <row r="206" spans="1:7" ht="15.75" thickBot="1" x14ac:dyDescent="0.3">
      <c r="A206" s="47">
        <v>147</v>
      </c>
      <c r="B206" s="48" t="s">
        <v>235</v>
      </c>
      <c r="C206" s="49">
        <v>64951915967</v>
      </c>
      <c r="D206" s="49">
        <v>86833132471</v>
      </c>
      <c r="E206" s="50">
        <v>21881216504</v>
      </c>
      <c r="F206" s="65">
        <v>25.2</v>
      </c>
      <c r="G206" s="66">
        <v>1</v>
      </c>
    </row>
    <row r="207" spans="1:7" ht="15.75" thickBot="1" x14ac:dyDescent="0.3">
      <c r="A207" s="47">
        <v>148</v>
      </c>
      <c r="B207" s="48" t="s">
        <v>338</v>
      </c>
      <c r="C207" s="49">
        <v>364537846021</v>
      </c>
      <c r="D207" s="49">
        <v>464846987858</v>
      </c>
      <c r="E207" s="50">
        <v>100309141837</v>
      </c>
      <c r="F207" s="65">
        <v>21.58</v>
      </c>
      <c r="G207" s="66">
        <v>1</v>
      </c>
    </row>
    <row r="208" spans="1:7" ht="15.75" thickBot="1" x14ac:dyDescent="0.3">
      <c r="A208" s="47">
        <v>149</v>
      </c>
      <c r="B208" s="48" t="s">
        <v>234</v>
      </c>
      <c r="C208" s="49">
        <v>102127853472</v>
      </c>
      <c r="D208" s="49">
        <v>120388327978</v>
      </c>
      <c r="E208" s="50">
        <v>18260474506</v>
      </c>
      <c r="F208" s="65">
        <v>15.17</v>
      </c>
      <c r="G208" s="66">
        <v>1</v>
      </c>
    </row>
    <row r="209" spans="1:7" ht="15.75" thickBot="1" x14ac:dyDescent="0.3">
      <c r="A209" s="47">
        <v>150</v>
      </c>
      <c r="B209" s="48" t="s">
        <v>237</v>
      </c>
      <c r="C209" s="49">
        <v>119814792222</v>
      </c>
      <c r="D209" s="49">
        <v>136320178800</v>
      </c>
      <c r="E209" s="50">
        <v>16505386578</v>
      </c>
      <c r="F209" s="65">
        <v>12.11</v>
      </c>
      <c r="G209" s="66">
        <v>1</v>
      </c>
    </row>
    <row r="210" spans="1:7" ht="15.75" thickBot="1" x14ac:dyDescent="0.3">
      <c r="A210" s="52" t="s">
        <v>339</v>
      </c>
      <c r="B210" s="127" t="s">
        <v>818</v>
      </c>
      <c r="C210" s="128"/>
      <c r="D210" s="128"/>
      <c r="E210" s="128"/>
      <c r="F210" s="128"/>
      <c r="G210" s="63">
        <f>SUM(G211:G214)</f>
        <v>4</v>
      </c>
    </row>
    <row r="211" spans="1:7" ht="15.75" thickBot="1" x14ac:dyDescent="0.3">
      <c r="A211" s="47">
        <v>151</v>
      </c>
      <c r="B211" s="48" t="s">
        <v>239</v>
      </c>
      <c r="C211" s="49">
        <v>82757267551.630005</v>
      </c>
      <c r="D211" s="49">
        <v>98708236253.149994</v>
      </c>
      <c r="E211" s="50">
        <v>15950968701.52</v>
      </c>
      <c r="F211" s="65">
        <v>16.16</v>
      </c>
      <c r="G211" s="66">
        <v>1</v>
      </c>
    </row>
    <row r="212" spans="1:7" ht="15.75" thickBot="1" x14ac:dyDescent="0.3">
      <c r="A212" s="47">
        <v>152</v>
      </c>
      <c r="B212" s="48" t="s">
        <v>240</v>
      </c>
      <c r="C212" s="49">
        <v>102593143021.21001</v>
      </c>
      <c r="D212" s="49">
        <v>117285996922.95</v>
      </c>
      <c r="E212" s="50">
        <v>14692853901.74</v>
      </c>
      <c r="F212" s="65">
        <v>12.53</v>
      </c>
      <c r="G212" s="66">
        <v>1</v>
      </c>
    </row>
    <row r="213" spans="1:7" ht="15.75" thickBot="1" x14ac:dyDescent="0.3">
      <c r="A213" s="47">
        <v>153</v>
      </c>
      <c r="B213" s="48" t="s">
        <v>241</v>
      </c>
      <c r="C213" s="49">
        <v>550106963158</v>
      </c>
      <c r="D213" s="49">
        <v>803555655756</v>
      </c>
      <c r="E213" s="50">
        <v>253448692598</v>
      </c>
      <c r="F213" s="65">
        <v>31.54</v>
      </c>
      <c r="G213" s="66">
        <v>1</v>
      </c>
    </row>
    <row r="214" spans="1:7" ht="15.75" thickBot="1" x14ac:dyDescent="0.3">
      <c r="A214" s="47">
        <v>154</v>
      </c>
      <c r="B214" s="48" t="s">
        <v>242</v>
      </c>
      <c r="C214" s="49">
        <v>399318250886</v>
      </c>
      <c r="D214" s="49">
        <v>511319993695</v>
      </c>
      <c r="E214" s="50">
        <v>112001742809</v>
      </c>
      <c r="F214" s="65">
        <v>21.9</v>
      </c>
      <c r="G214" s="66">
        <v>1</v>
      </c>
    </row>
    <row r="215" spans="1:7" ht="15.75" thickBot="1" x14ac:dyDescent="0.3">
      <c r="A215" s="52" t="s">
        <v>340</v>
      </c>
      <c r="B215" s="127" t="s">
        <v>243</v>
      </c>
      <c r="C215" s="128"/>
      <c r="D215" s="128"/>
      <c r="E215" s="128"/>
      <c r="F215" s="128"/>
      <c r="G215" s="63">
        <f>SUM(G216:G248)</f>
        <v>33</v>
      </c>
    </row>
    <row r="216" spans="1:7" ht="15.75" thickBot="1" x14ac:dyDescent="0.3">
      <c r="A216" s="47">
        <v>155</v>
      </c>
      <c r="B216" s="48" t="s">
        <v>251</v>
      </c>
      <c r="C216" s="49">
        <v>164219270356.31</v>
      </c>
      <c r="D216" s="49">
        <v>189057729509.53</v>
      </c>
      <c r="E216" s="50">
        <v>24838459153.220001</v>
      </c>
      <c r="F216" s="65">
        <v>13.14</v>
      </c>
      <c r="G216" s="66">
        <v>1</v>
      </c>
    </row>
    <row r="217" spans="1:7" ht="15.75" thickBot="1" x14ac:dyDescent="0.3">
      <c r="A217" s="47">
        <v>156</v>
      </c>
      <c r="B217" s="48" t="s">
        <v>259</v>
      </c>
      <c r="C217" s="49">
        <v>48561248169</v>
      </c>
      <c r="D217" s="49">
        <v>55835561275.959999</v>
      </c>
      <c r="E217" s="50">
        <v>7274313106.96</v>
      </c>
      <c r="F217" s="65">
        <v>13.03</v>
      </c>
      <c r="G217" s="66">
        <v>1</v>
      </c>
    </row>
    <row r="218" spans="1:7" ht="15.75" thickBot="1" x14ac:dyDescent="0.3">
      <c r="A218" s="47">
        <v>157</v>
      </c>
      <c r="B218" s="48" t="s">
        <v>260</v>
      </c>
      <c r="C218" s="49">
        <v>423962262312.98999</v>
      </c>
      <c r="D218" s="49">
        <v>487046640184.90002</v>
      </c>
      <c r="E218" s="50">
        <v>63084377871.910004</v>
      </c>
      <c r="F218" s="65">
        <v>12.95</v>
      </c>
      <c r="G218" s="66">
        <v>1</v>
      </c>
    </row>
    <row r="219" spans="1:7" ht="15.75" thickBot="1" x14ac:dyDescent="0.3">
      <c r="A219" s="47">
        <v>158</v>
      </c>
      <c r="B219" s="48" t="s">
        <v>261</v>
      </c>
      <c r="C219" s="49">
        <v>105420305130</v>
      </c>
      <c r="D219" s="49">
        <v>120008200388</v>
      </c>
      <c r="E219" s="50">
        <v>14587895258</v>
      </c>
      <c r="F219" s="65">
        <v>12.16</v>
      </c>
      <c r="G219" s="66">
        <v>1</v>
      </c>
    </row>
    <row r="220" spans="1:7" ht="15.75" thickBot="1" x14ac:dyDescent="0.3">
      <c r="A220" s="47">
        <v>159</v>
      </c>
      <c r="B220" s="48" t="s">
        <v>247</v>
      </c>
      <c r="C220" s="49">
        <v>170323972482.48001</v>
      </c>
      <c r="D220" s="49">
        <v>193719371432.14001</v>
      </c>
      <c r="E220" s="50">
        <v>23395398949.66</v>
      </c>
      <c r="F220" s="65">
        <v>12.08</v>
      </c>
      <c r="G220" s="66">
        <v>1</v>
      </c>
    </row>
    <row r="221" spans="1:7" ht="15.75" thickBot="1" x14ac:dyDescent="0.3">
      <c r="A221" s="47">
        <v>160</v>
      </c>
      <c r="B221" s="48" t="s">
        <v>252</v>
      </c>
      <c r="C221" s="49">
        <v>148700319276</v>
      </c>
      <c r="D221" s="49">
        <v>177496221408.07001</v>
      </c>
      <c r="E221" s="50">
        <v>28795902132.07</v>
      </c>
      <c r="F221" s="65">
        <v>16.22</v>
      </c>
      <c r="G221" s="66">
        <v>1</v>
      </c>
    </row>
    <row r="222" spans="1:7" ht="15.75" thickBot="1" x14ac:dyDescent="0.3">
      <c r="A222" s="47">
        <v>161</v>
      </c>
      <c r="B222" s="48" t="s">
        <v>257</v>
      </c>
      <c r="C222" s="49">
        <v>76061208377</v>
      </c>
      <c r="D222" s="49">
        <v>86329637217.630005</v>
      </c>
      <c r="E222" s="50">
        <v>10268428840.629999</v>
      </c>
      <c r="F222" s="65">
        <v>11.89</v>
      </c>
      <c r="G222" s="66">
        <v>1</v>
      </c>
    </row>
    <row r="223" spans="1:7" ht="15.75" thickBot="1" x14ac:dyDescent="0.3">
      <c r="A223" s="47">
        <v>162</v>
      </c>
      <c r="B223" s="48" t="s">
        <v>256</v>
      </c>
      <c r="C223" s="49">
        <v>139824080706</v>
      </c>
      <c r="D223" s="49">
        <v>153980341416.59</v>
      </c>
      <c r="E223" s="50">
        <v>14156260710.59</v>
      </c>
      <c r="F223" s="65">
        <v>9.19</v>
      </c>
      <c r="G223" s="66">
        <v>1</v>
      </c>
    </row>
    <row r="224" spans="1:7" ht="15.75" thickBot="1" x14ac:dyDescent="0.3">
      <c r="A224" s="47">
        <v>163</v>
      </c>
      <c r="B224" s="48" t="s">
        <v>265</v>
      </c>
      <c r="C224" s="49">
        <v>48282686484.800003</v>
      </c>
      <c r="D224" s="49">
        <v>56718346944.25</v>
      </c>
      <c r="E224" s="50">
        <v>8435660459.4499998</v>
      </c>
      <c r="F224" s="65">
        <v>14.87</v>
      </c>
      <c r="G224" s="66">
        <v>1</v>
      </c>
    </row>
    <row r="225" spans="1:7" ht="15.75" thickBot="1" x14ac:dyDescent="0.3">
      <c r="A225" s="47">
        <v>164</v>
      </c>
      <c r="B225" s="48" t="s">
        <v>249</v>
      </c>
      <c r="C225" s="49">
        <v>783401635871.06995</v>
      </c>
      <c r="D225" s="49">
        <v>874723281278.06006</v>
      </c>
      <c r="E225" s="50">
        <v>91321645406.990005</v>
      </c>
      <c r="F225" s="65">
        <v>10.44</v>
      </c>
      <c r="G225" s="66">
        <v>1</v>
      </c>
    </row>
    <row r="226" spans="1:7" ht="15.75" thickBot="1" x14ac:dyDescent="0.3">
      <c r="A226" s="47">
        <v>165</v>
      </c>
      <c r="B226" s="48" t="s">
        <v>244</v>
      </c>
      <c r="C226" s="49">
        <v>61739034902</v>
      </c>
      <c r="D226" s="49">
        <v>70448901299.679993</v>
      </c>
      <c r="E226" s="50">
        <v>8709866397.6800003</v>
      </c>
      <c r="F226" s="65">
        <v>12.36</v>
      </c>
      <c r="G226" s="66">
        <v>1</v>
      </c>
    </row>
    <row r="227" spans="1:7" ht="15.75" thickBot="1" x14ac:dyDescent="0.3">
      <c r="A227" s="47">
        <v>166</v>
      </c>
      <c r="B227" s="48" t="s">
        <v>248</v>
      </c>
      <c r="C227" s="49">
        <v>48744427177</v>
      </c>
      <c r="D227" s="49">
        <v>57445667905.599998</v>
      </c>
      <c r="E227" s="50">
        <v>8701240728.6000004</v>
      </c>
      <c r="F227" s="65">
        <v>15.15</v>
      </c>
      <c r="G227" s="66">
        <v>1</v>
      </c>
    </row>
    <row r="228" spans="1:7" ht="15.75" thickBot="1" x14ac:dyDescent="0.3">
      <c r="A228" s="47">
        <v>167</v>
      </c>
      <c r="B228" s="48" t="s">
        <v>264</v>
      </c>
      <c r="C228" s="49">
        <v>58167872002</v>
      </c>
      <c r="D228" s="49">
        <v>70775461490</v>
      </c>
      <c r="E228" s="50">
        <v>12607589488</v>
      </c>
      <c r="F228" s="65">
        <v>17.809999999999999</v>
      </c>
      <c r="G228" s="66">
        <v>1</v>
      </c>
    </row>
    <row r="229" spans="1:7" ht="15.75" thickBot="1" x14ac:dyDescent="0.3">
      <c r="A229" s="47">
        <v>168</v>
      </c>
      <c r="B229" s="48" t="s">
        <v>267</v>
      </c>
      <c r="C229" s="49">
        <v>126610865874</v>
      </c>
      <c r="D229" s="49">
        <v>140295282563</v>
      </c>
      <c r="E229" s="50">
        <v>13684416689</v>
      </c>
      <c r="F229" s="65">
        <v>9.75</v>
      </c>
      <c r="G229" s="66">
        <v>1</v>
      </c>
    </row>
    <row r="230" spans="1:7" ht="15.75" thickBot="1" x14ac:dyDescent="0.3">
      <c r="A230" s="47">
        <v>169</v>
      </c>
      <c r="B230" s="48" t="s">
        <v>245</v>
      </c>
      <c r="C230" s="49">
        <v>248973262972</v>
      </c>
      <c r="D230" s="49">
        <v>275618490038.53998</v>
      </c>
      <c r="E230" s="50">
        <v>26645227066.540001</v>
      </c>
      <c r="F230" s="65">
        <v>9.67</v>
      </c>
      <c r="G230" s="66">
        <v>1</v>
      </c>
    </row>
    <row r="231" spans="1:7" ht="15.75" thickBot="1" x14ac:dyDescent="0.3">
      <c r="A231" s="47">
        <v>170</v>
      </c>
      <c r="B231" s="48" t="s">
        <v>255</v>
      </c>
      <c r="C231" s="49">
        <v>32056218249</v>
      </c>
      <c r="D231" s="49">
        <v>437154974844.28003</v>
      </c>
      <c r="E231" s="50">
        <v>405098756595.28003</v>
      </c>
      <c r="F231" s="65">
        <v>92.67</v>
      </c>
      <c r="G231" s="66">
        <v>1</v>
      </c>
    </row>
    <row r="232" spans="1:7" ht="19.5" customHeight="1" thickBot="1" x14ac:dyDescent="0.3">
      <c r="A232" s="47">
        <v>171</v>
      </c>
      <c r="B232" s="48" t="s">
        <v>263</v>
      </c>
      <c r="C232" s="49">
        <v>961721019298</v>
      </c>
      <c r="D232" s="49">
        <v>1164912534895.4299</v>
      </c>
      <c r="E232" s="50">
        <v>203191515597.42999</v>
      </c>
      <c r="F232" s="65">
        <v>17.440000000000001</v>
      </c>
      <c r="G232" s="66">
        <v>1</v>
      </c>
    </row>
    <row r="233" spans="1:7" ht="15.75" thickBot="1" x14ac:dyDescent="0.3">
      <c r="A233" s="47">
        <v>172</v>
      </c>
      <c r="B233" s="48" t="s">
        <v>254</v>
      </c>
      <c r="C233" s="49">
        <v>79731130220.699997</v>
      </c>
      <c r="D233" s="49">
        <v>98549906637</v>
      </c>
      <c r="E233" s="50">
        <v>18818776416.299999</v>
      </c>
      <c r="F233" s="65">
        <v>19.100000000000001</v>
      </c>
      <c r="G233" s="66">
        <v>1</v>
      </c>
    </row>
    <row r="234" spans="1:7" ht="15.75" thickBot="1" x14ac:dyDescent="0.3">
      <c r="A234" s="47">
        <v>173</v>
      </c>
      <c r="B234" s="48" t="s">
        <v>266</v>
      </c>
      <c r="C234" s="49">
        <v>51640814903.400002</v>
      </c>
      <c r="D234" s="49">
        <v>64786749768</v>
      </c>
      <c r="E234" s="50">
        <v>13145934864.6</v>
      </c>
      <c r="F234" s="65">
        <v>20.29</v>
      </c>
      <c r="G234" s="66">
        <v>1</v>
      </c>
    </row>
    <row r="235" spans="1:7" ht="15.75" thickBot="1" x14ac:dyDescent="0.3">
      <c r="A235" s="47">
        <v>174</v>
      </c>
      <c r="B235" s="48" t="s">
        <v>253</v>
      </c>
      <c r="C235" s="49">
        <v>79942798319.889999</v>
      </c>
      <c r="D235" s="49">
        <v>102429710700.58</v>
      </c>
      <c r="E235" s="50">
        <v>22486912380.689999</v>
      </c>
      <c r="F235" s="65">
        <v>21.95</v>
      </c>
      <c r="G235" s="66">
        <v>1</v>
      </c>
    </row>
    <row r="236" spans="1:7" ht="15.75" thickBot="1" x14ac:dyDescent="0.3">
      <c r="A236" s="47">
        <v>175</v>
      </c>
      <c r="B236" s="48" t="s">
        <v>262</v>
      </c>
      <c r="C236" s="49">
        <v>51684004529</v>
      </c>
      <c r="D236" s="49">
        <v>66347667003</v>
      </c>
      <c r="E236" s="50">
        <v>14663662474</v>
      </c>
      <c r="F236" s="65">
        <v>22.1</v>
      </c>
      <c r="G236" s="66">
        <v>1</v>
      </c>
    </row>
    <row r="237" spans="1:7" ht="15.75" thickBot="1" x14ac:dyDescent="0.3">
      <c r="A237" s="47">
        <v>176</v>
      </c>
      <c r="B237" s="48" t="s">
        <v>258</v>
      </c>
      <c r="C237" s="49">
        <v>52402100994.230003</v>
      </c>
      <c r="D237" s="49">
        <v>68935014370.649994</v>
      </c>
      <c r="E237" s="50">
        <v>16532913376.42</v>
      </c>
      <c r="F237" s="65">
        <v>23.98</v>
      </c>
      <c r="G237" s="66">
        <v>1</v>
      </c>
    </row>
    <row r="238" spans="1:7" ht="15.75" thickBot="1" x14ac:dyDescent="0.3">
      <c r="A238" s="47">
        <v>177</v>
      </c>
      <c r="B238" s="48" t="s">
        <v>221</v>
      </c>
      <c r="C238" s="49">
        <v>139324738913</v>
      </c>
      <c r="D238" s="49">
        <v>186671634796</v>
      </c>
      <c r="E238" s="50">
        <v>47346895883</v>
      </c>
      <c r="F238" s="65">
        <v>25.36</v>
      </c>
      <c r="G238" s="66">
        <v>1</v>
      </c>
    </row>
    <row r="239" spans="1:7" ht="15.75" thickBot="1" x14ac:dyDescent="0.3">
      <c r="A239" s="47">
        <v>178</v>
      </c>
      <c r="B239" s="48" t="s">
        <v>214</v>
      </c>
      <c r="C239" s="49">
        <v>113256767105</v>
      </c>
      <c r="D239" s="49">
        <v>151926444564</v>
      </c>
      <c r="E239" s="50">
        <v>38669677459</v>
      </c>
      <c r="F239" s="65">
        <v>25.45</v>
      </c>
      <c r="G239" s="66">
        <v>1</v>
      </c>
    </row>
    <row r="240" spans="1:7" ht="15.75" thickBot="1" x14ac:dyDescent="0.3">
      <c r="A240" s="47">
        <v>179</v>
      </c>
      <c r="B240" s="48" t="s">
        <v>250</v>
      </c>
      <c r="C240" s="49">
        <v>230692881273</v>
      </c>
      <c r="D240" s="49">
        <v>322527836405</v>
      </c>
      <c r="E240" s="50">
        <v>91834955132</v>
      </c>
      <c r="F240" s="65">
        <v>28.47</v>
      </c>
      <c r="G240" s="66">
        <v>1</v>
      </c>
    </row>
    <row r="241" spans="1:7" ht="15.75" thickBot="1" x14ac:dyDescent="0.3">
      <c r="A241" s="47">
        <v>180</v>
      </c>
      <c r="B241" s="48" t="s">
        <v>269</v>
      </c>
      <c r="C241" s="49">
        <v>125818735820</v>
      </c>
      <c r="D241" s="49">
        <v>192634193385</v>
      </c>
      <c r="E241" s="50">
        <v>66815457565</v>
      </c>
      <c r="F241" s="65">
        <v>34.69</v>
      </c>
      <c r="G241" s="66">
        <v>1</v>
      </c>
    </row>
    <row r="242" spans="1:7" ht="15.75" thickBot="1" x14ac:dyDescent="0.3">
      <c r="A242" s="47">
        <v>181</v>
      </c>
      <c r="B242" s="48" t="s">
        <v>271</v>
      </c>
      <c r="C242" s="49">
        <v>125320102696.66</v>
      </c>
      <c r="D242" s="49">
        <v>162909090973</v>
      </c>
      <c r="E242" s="50">
        <v>37588988276.339996</v>
      </c>
      <c r="F242" s="65">
        <v>23.07</v>
      </c>
      <c r="G242" s="66">
        <v>1</v>
      </c>
    </row>
    <row r="243" spans="1:7" ht="15.75" thickBot="1" x14ac:dyDescent="0.3">
      <c r="A243" s="47">
        <v>182</v>
      </c>
      <c r="B243" s="48" t="s">
        <v>274</v>
      </c>
      <c r="C243" s="49">
        <v>63082138957.199997</v>
      </c>
      <c r="D243" s="49">
        <v>78290229031</v>
      </c>
      <c r="E243" s="50">
        <v>15208090073.799999</v>
      </c>
      <c r="F243" s="65">
        <v>19.43</v>
      </c>
      <c r="G243" s="66">
        <v>1</v>
      </c>
    </row>
    <row r="244" spans="1:7" ht="15.75" thickBot="1" x14ac:dyDescent="0.3">
      <c r="A244" s="47">
        <v>183</v>
      </c>
      <c r="B244" s="48" t="s">
        <v>272</v>
      </c>
      <c r="C244" s="49">
        <v>105337482254.32001</v>
      </c>
      <c r="D244" s="49">
        <v>126514193034.75999</v>
      </c>
      <c r="E244" s="50">
        <v>21176710780.439999</v>
      </c>
      <c r="F244" s="65">
        <v>16.739999999999998</v>
      </c>
      <c r="G244" s="66">
        <v>1</v>
      </c>
    </row>
    <row r="245" spans="1:7" ht="15.75" thickBot="1" x14ac:dyDescent="0.3">
      <c r="A245" s="47">
        <v>184</v>
      </c>
      <c r="B245" s="48" t="s">
        <v>273</v>
      </c>
      <c r="C245" s="49">
        <v>460717411111.44</v>
      </c>
      <c r="D245" s="49">
        <v>531196927100.03998</v>
      </c>
      <c r="E245" s="50">
        <v>70479515988.600006</v>
      </c>
      <c r="F245" s="65">
        <v>13.27</v>
      </c>
      <c r="G245" s="66">
        <v>1</v>
      </c>
    </row>
    <row r="246" spans="1:7" ht="15.75" thickBot="1" x14ac:dyDescent="0.3">
      <c r="A246" s="47">
        <v>185</v>
      </c>
      <c r="B246" s="48" t="s">
        <v>277</v>
      </c>
      <c r="C246" s="49">
        <v>3885368719089.4399</v>
      </c>
      <c r="D246" s="49">
        <v>4427071732117.71</v>
      </c>
      <c r="E246" s="50">
        <v>541703013028.27002</v>
      </c>
      <c r="F246" s="65">
        <v>12.24</v>
      </c>
      <c r="G246" s="66">
        <v>1</v>
      </c>
    </row>
    <row r="247" spans="1:7" ht="15.75" thickBot="1" x14ac:dyDescent="0.3">
      <c r="A247" s="47">
        <v>186</v>
      </c>
      <c r="B247" s="48" t="s">
        <v>270</v>
      </c>
      <c r="C247" s="49">
        <v>44795655772.349998</v>
      </c>
      <c r="D247" s="49">
        <v>51987935568.43</v>
      </c>
      <c r="E247" s="50">
        <v>7192279796.0799999</v>
      </c>
      <c r="F247" s="65">
        <v>13.83</v>
      </c>
      <c r="G247" s="66">
        <v>1</v>
      </c>
    </row>
    <row r="248" spans="1:7" ht="15.75" thickBot="1" x14ac:dyDescent="0.3">
      <c r="A248" s="47">
        <v>187</v>
      </c>
      <c r="B248" s="48" t="s">
        <v>276</v>
      </c>
      <c r="C248" s="49">
        <v>60705700702</v>
      </c>
      <c r="D248" s="49">
        <v>68611608496</v>
      </c>
      <c r="E248" s="50">
        <v>7905907794</v>
      </c>
      <c r="F248" s="65">
        <v>11.52</v>
      </c>
      <c r="G248" s="66">
        <v>1</v>
      </c>
    </row>
    <row r="249" spans="1:7" ht="15.75" thickBot="1" x14ac:dyDescent="0.3">
      <c r="A249" s="52" t="s">
        <v>374</v>
      </c>
      <c r="B249" s="127" t="s">
        <v>321</v>
      </c>
      <c r="C249" s="128"/>
      <c r="D249" s="128"/>
      <c r="E249" s="128"/>
      <c r="F249" s="128"/>
      <c r="G249" s="63">
        <f>SUM(G250:G254)</f>
        <v>5</v>
      </c>
    </row>
    <row r="250" spans="1:7" ht="15.75" thickBot="1" x14ac:dyDescent="0.3">
      <c r="A250" s="47">
        <v>188</v>
      </c>
      <c r="B250" s="48" t="s">
        <v>1737</v>
      </c>
      <c r="C250" s="49">
        <v>1299960745962.8601</v>
      </c>
      <c r="D250" s="49">
        <v>3285561341603.79</v>
      </c>
      <c r="E250" s="50">
        <v>1985600595640.9299</v>
      </c>
      <c r="F250" s="65">
        <v>60.43</v>
      </c>
      <c r="G250" s="66">
        <v>1</v>
      </c>
    </row>
    <row r="251" spans="1:7" ht="15.75" thickBot="1" x14ac:dyDescent="0.3">
      <c r="A251" s="47">
        <v>189</v>
      </c>
      <c r="B251" s="48" t="s">
        <v>376</v>
      </c>
      <c r="C251" s="49">
        <v>256434754218</v>
      </c>
      <c r="D251" s="49">
        <v>635203534217.76001</v>
      </c>
      <c r="E251" s="50">
        <v>378768779999.76001</v>
      </c>
      <c r="F251" s="65">
        <v>59.63</v>
      </c>
      <c r="G251" s="66">
        <v>1</v>
      </c>
    </row>
    <row r="252" spans="1:7" ht="15.75" thickBot="1" x14ac:dyDescent="0.3">
      <c r="A252" s="47">
        <v>190</v>
      </c>
      <c r="B252" s="48" t="s">
        <v>1739</v>
      </c>
      <c r="C252" s="49">
        <v>30235853947</v>
      </c>
      <c r="D252" s="49">
        <v>72628660542.5</v>
      </c>
      <c r="E252" s="50">
        <v>42392806595.5</v>
      </c>
      <c r="F252" s="65">
        <v>58.37</v>
      </c>
      <c r="G252" s="66">
        <v>1</v>
      </c>
    </row>
    <row r="253" spans="1:7" ht="15.75" thickBot="1" x14ac:dyDescent="0.3">
      <c r="A253" s="47">
        <v>191</v>
      </c>
      <c r="B253" s="48" t="s">
        <v>377</v>
      </c>
      <c r="C253" s="49">
        <v>94848069077</v>
      </c>
      <c r="D253" s="49">
        <v>175106724470.42001</v>
      </c>
      <c r="E253" s="50">
        <v>80258655393.419998</v>
      </c>
      <c r="F253" s="65">
        <v>45.83</v>
      </c>
      <c r="G253" s="66">
        <v>1</v>
      </c>
    </row>
    <row r="254" spans="1:7" ht="15.75" thickBot="1" x14ac:dyDescent="0.3">
      <c r="A254" s="47">
        <v>192</v>
      </c>
      <c r="B254" s="48" t="s">
        <v>642</v>
      </c>
      <c r="C254" s="49">
        <v>545574053176.64001</v>
      </c>
      <c r="D254" s="49">
        <v>710243242483.16003</v>
      </c>
      <c r="E254" s="50">
        <v>164669189306.51999</v>
      </c>
      <c r="F254" s="65">
        <v>23.18</v>
      </c>
      <c r="G254" s="66">
        <v>1</v>
      </c>
    </row>
    <row r="255" spans="1:7" s="58" customFormat="1" ht="15.75" thickBot="1" x14ac:dyDescent="0.3">
      <c r="A255" s="53" t="s">
        <v>325</v>
      </c>
      <c r="B255" s="54" t="s">
        <v>1789</v>
      </c>
      <c r="C255" s="55"/>
      <c r="D255" s="55"/>
      <c r="E255" s="55"/>
      <c r="F255" s="67"/>
      <c r="G255" s="68">
        <f>G256+G270+G277+G282+G289</f>
        <v>31</v>
      </c>
    </row>
    <row r="256" spans="1:7" ht="15.75" thickBot="1" x14ac:dyDescent="0.3">
      <c r="A256" s="52" t="s">
        <v>341</v>
      </c>
      <c r="B256" s="127" t="s">
        <v>278</v>
      </c>
      <c r="C256" s="128"/>
      <c r="D256" s="128"/>
      <c r="E256" s="128"/>
      <c r="F256" s="128"/>
      <c r="G256" s="63">
        <f>SUM(G257:G269)</f>
        <v>13</v>
      </c>
    </row>
    <row r="257" spans="1:7" ht="15.75" thickBot="1" x14ac:dyDescent="0.3">
      <c r="A257" s="47">
        <v>193</v>
      </c>
      <c r="B257" s="48" t="s">
        <v>5</v>
      </c>
      <c r="C257" s="49">
        <v>82981641233.350006</v>
      </c>
      <c r="D257" s="49">
        <v>96453482361.699997</v>
      </c>
      <c r="E257" s="50">
        <v>13471841128.35</v>
      </c>
      <c r="F257" s="65">
        <v>13.97</v>
      </c>
      <c r="G257" s="66">
        <v>1</v>
      </c>
    </row>
    <row r="258" spans="1:7" ht="15.75" thickBot="1" x14ac:dyDescent="0.3">
      <c r="A258" s="47">
        <v>194</v>
      </c>
      <c r="B258" s="48" t="s">
        <v>280</v>
      </c>
      <c r="C258" s="49">
        <v>19593231785.830002</v>
      </c>
      <c r="D258" s="49">
        <v>21539174205.27</v>
      </c>
      <c r="E258" s="50">
        <v>1945942419.4400001</v>
      </c>
      <c r="F258" s="65">
        <v>9.0299999999999994</v>
      </c>
      <c r="G258" s="66">
        <v>1</v>
      </c>
    </row>
    <row r="259" spans="1:7" ht="15.75" thickBot="1" x14ac:dyDescent="0.3">
      <c r="A259" s="47">
        <v>195</v>
      </c>
      <c r="B259" s="48" t="s">
        <v>286</v>
      </c>
      <c r="C259" s="49">
        <v>15229026682</v>
      </c>
      <c r="D259" s="49">
        <v>16950000191.48</v>
      </c>
      <c r="E259" s="50">
        <v>1720973509.48</v>
      </c>
      <c r="F259" s="65">
        <v>10.15</v>
      </c>
      <c r="G259" s="66">
        <v>1</v>
      </c>
    </row>
    <row r="260" spans="1:7" ht="15.75" thickBot="1" x14ac:dyDescent="0.3">
      <c r="A260" s="47">
        <v>196</v>
      </c>
      <c r="B260" s="48" t="s">
        <v>4</v>
      </c>
      <c r="C260" s="49">
        <v>36112354481.75</v>
      </c>
      <c r="D260" s="49">
        <v>76581068621.520004</v>
      </c>
      <c r="E260" s="50">
        <v>40468714139.769997</v>
      </c>
      <c r="F260" s="65">
        <v>52.84</v>
      </c>
      <c r="G260" s="66">
        <v>1</v>
      </c>
    </row>
    <row r="261" spans="1:7" ht="15.75" thickBot="1" x14ac:dyDescent="0.3">
      <c r="A261" s="47">
        <v>197</v>
      </c>
      <c r="B261" s="48" t="s">
        <v>1740</v>
      </c>
      <c r="C261" s="49">
        <v>37247344494.32</v>
      </c>
      <c r="D261" s="49">
        <v>85167283206.270004</v>
      </c>
      <c r="E261" s="50">
        <v>47919938711.949997</v>
      </c>
      <c r="F261" s="65">
        <v>56.27</v>
      </c>
      <c r="G261" s="66">
        <v>1</v>
      </c>
    </row>
    <row r="262" spans="1:7" ht="15.75" thickBot="1" x14ac:dyDescent="0.3">
      <c r="A262" s="47">
        <v>198</v>
      </c>
      <c r="B262" s="48" t="s">
        <v>279</v>
      </c>
      <c r="C262" s="49">
        <v>19774818219.220001</v>
      </c>
      <c r="D262" s="49">
        <v>25281378586.299999</v>
      </c>
      <c r="E262" s="50">
        <v>5506560367.0799999</v>
      </c>
      <c r="F262" s="65">
        <v>21.78</v>
      </c>
      <c r="G262" s="66">
        <v>1</v>
      </c>
    </row>
    <row r="263" spans="1:7" ht="15.75" thickBot="1" x14ac:dyDescent="0.3">
      <c r="A263" s="47">
        <v>199</v>
      </c>
      <c r="B263" s="48" t="s">
        <v>283</v>
      </c>
      <c r="C263" s="49">
        <v>13138091956</v>
      </c>
      <c r="D263" s="49">
        <v>16815342251</v>
      </c>
      <c r="E263" s="50">
        <v>3677250295</v>
      </c>
      <c r="F263" s="65">
        <v>21.87</v>
      </c>
      <c r="G263" s="66">
        <v>1</v>
      </c>
    </row>
    <row r="264" spans="1:7" ht="15.75" thickBot="1" x14ac:dyDescent="0.3">
      <c r="A264" s="47">
        <v>200</v>
      </c>
      <c r="B264" s="48" t="s">
        <v>282</v>
      </c>
      <c r="C264" s="49">
        <v>121871320877.56</v>
      </c>
      <c r="D264" s="49">
        <v>158007753965.44</v>
      </c>
      <c r="E264" s="50">
        <v>36136433087.879997</v>
      </c>
      <c r="F264" s="65">
        <v>22.87</v>
      </c>
      <c r="G264" s="66">
        <v>1</v>
      </c>
    </row>
    <row r="265" spans="1:7" ht="15.75" thickBot="1" x14ac:dyDescent="0.3">
      <c r="A265" s="47">
        <v>201</v>
      </c>
      <c r="B265" s="48" t="s">
        <v>378</v>
      </c>
      <c r="C265" s="49">
        <v>63962718896.370003</v>
      </c>
      <c r="D265" s="49">
        <v>97579951780.380005</v>
      </c>
      <c r="E265" s="50">
        <v>33617232884.009998</v>
      </c>
      <c r="F265" s="65">
        <v>34.450000000000003</v>
      </c>
      <c r="G265" s="66">
        <v>1</v>
      </c>
    </row>
    <row r="266" spans="1:7" ht="15.75" thickBot="1" x14ac:dyDescent="0.3">
      <c r="A266" s="47">
        <v>202</v>
      </c>
      <c r="B266" s="48" t="s">
        <v>285</v>
      </c>
      <c r="C266" s="49">
        <v>38489211994.919998</v>
      </c>
      <c r="D266" s="49">
        <v>59170410005.699997</v>
      </c>
      <c r="E266" s="50">
        <v>20681198010.779999</v>
      </c>
      <c r="F266" s="65">
        <v>34.950000000000003</v>
      </c>
      <c r="G266" s="66">
        <v>1</v>
      </c>
    </row>
    <row r="267" spans="1:7" ht="15.75" thickBot="1" x14ac:dyDescent="0.3">
      <c r="A267" s="47">
        <v>203</v>
      </c>
      <c r="B267" s="48" t="s">
        <v>1</v>
      </c>
      <c r="C267" s="49">
        <v>11619081956.780001</v>
      </c>
      <c r="D267" s="49">
        <v>18394254973.32</v>
      </c>
      <c r="E267" s="50">
        <v>6775173016.54</v>
      </c>
      <c r="F267" s="65">
        <v>36.83</v>
      </c>
      <c r="G267" s="66">
        <v>1</v>
      </c>
    </row>
    <row r="268" spans="1:7" ht="15.75" thickBot="1" x14ac:dyDescent="0.3">
      <c r="A268" s="47">
        <v>204</v>
      </c>
      <c r="B268" s="48" t="s">
        <v>287</v>
      </c>
      <c r="C268" s="49">
        <v>58511452519.059998</v>
      </c>
      <c r="D268" s="49">
        <v>71972409304.520004</v>
      </c>
      <c r="E268" s="50">
        <v>13460956785.459999</v>
      </c>
      <c r="F268" s="65">
        <v>18.7</v>
      </c>
      <c r="G268" s="66">
        <v>1</v>
      </c>
    </row>
    <row r="269" spans="1:7" ht="15.75" thickBot="1" x14ac:dyDescent="0.3">
      <c r="A269" s="47">
        <v>205</v>
      </c>
      <c r="B269" s="48" t="s">
        <v>3</v>
      </c>
      <c r="C269" s="49">
        <v>310690724700</v>
      </c>
      <c r="D269" s="49">
        <v>394106662891</v>
      </c>
      <c r="E269" s="50">
        <v>83415938191</v>
      </c>
      <c r="F269" s="65">
        <v>21.17</v>
      </c>
      <c r="G269" s="66">
        <v>1</v>
      </c>
    </row>
    <row r="270" spans="1:7" ht="15.75" thickBot="1" x14ac:dyDescent="0.3">
      <c r="A270" s="52" t="s">
        <v>342</v>
      </c>
      <c r="B270" s="127" t="s">
        <v>288</v>
      </c>
      <c r="C270" s="128"/>
      <c r="D270" s="128"/>
      <c r="E270" s="128"/>
      <c r="F270" s="128"/>
      <c r="G270" s="63">
        <f>SUM(G271:G276)</f>
        <v>6</v>
      </c>
    </row>
    <row r="271" spans="1:7" ht="15.75" thickBot="1" x14ac:dyDescent="0.3">
      <c r="A271" s="47">
        <v>206</v>
      </c>
      <c r="B271" s="48" t="s">
        <v>8</v>
      </c>
      <c r="C271" s="49">
        <v>7582809419.6099997</v>
      </c>
      <c r="D271" s="49">
        <v>8806309700.2600002</v>
      </c>
      <c r="E271" s="50">
        <v>1223500280.6500001</v>
      </c>
      <c r="F271" s="65">
        <v>13.89</v>
      </c>
      <c r="G271" s="66">
        <v>1</v>
      </c>
    </row>
    <row r="272" spans="1:7" ht="15.75" thickBot="1" x14ac:dyDescent="0.3">
      <c r="A272" s="47">
        <v>207</v>
      </c>
      <c r="B272" s="48" t="s">
        <v>293</v>
      </c>
      <c r="C272" s="49">
        <v>76999911017</v>
      </c>
      <c r="D272" s="49">
        <v>108276007019.00999</v>
      </c>
      <c r="E272" s="50">
        <v>31276096002.009998</v>
      </c>
      <c r="F272" s="65">
        <v>28.89</v>
      </c>
      <c r="G272" s="66">
        <v>1</v>
      </c>
    </row>
    <row r="273" spans="1:7" ht="15.75" thickBot="1" x14ac:dyDescent="0.3">
      <c r="A273" s="47">
        <v>208</v>
      </c>
      <c r="B273" s="48" t="s">
        <v>292</v>
      </c>
      <c r="C273" s="49">
        <v>17281942125.799999</v>
      </c>
      <c r="D273" s="49">
        <v>26907638398.959999</v>
      </c>
      <c r="E273" s="50">
        <v>9625696273.1599998</v>
      </c>
      <c r="F273" s="65">
        <v>35.770000000000003</v>
      </c>
      <c r="G273" s="66">
        <v>1</v>
      </c>
    </row>
    <row r="274" spans="1:7" ht="15.75" thickBot="1" x14ac:dyDescent="0.3">
      <c r="A274" s="47">
        <v>209</v>
      </c>
      <c r="B274" s="48" t="s">
        <v>289</v>
      </c>
      <c r="C274" s="49">
        <v>11989602511.49</v>
      </c>
      <c r="D274" s="49">
        <v>19384350952</v>
      </c>
      <c r="E274" s="50">
        <v>7394748440.5100002</v>
      </c>
      <c r="F274" s="65">
        <v>38.15</v>
      </c>
      <c r="G274" s="66">
        <v>1</v>
      </c>
    </row>
    <row r="275" spans="1:7" ht="15.75" thickBot="1" x14ac:dyDescent="0.3">
      <c r="A275" s="47">
        <v>210</v>
      </c>
      <c r="B275" s="48" t="s">
        <v>294</v>
      </c>
      <c r="C275" s="49">
        <v>52389347689</v>
      </c>
      <c r="D275" s="49">
        <v>87859166372.100006</v>
      </c>
      <c r="E275" s="50">
        <v>35469818683.099998</v>
      </c>
      <c r="F275" s="65">
        <v>40.369999999999997</v>
      </c>
      <c r="G275" s="66">
        <v>1</v>
      </c>
    </row>
    <row r="276" spans="1:7" ht="15.75" thickBot="1" x14ac:dyDescent="0.3">
      <c r="A276" s="47">
        <v>211</v>
      </c>
      <c r="B276" s="48" t="s">
        <v>295</v>
      </c>
      <c r="C276" s="49">
        <v>125238943972.78</v>
      </c>
      <c r="D276" s="49">
        <v>142693993699.73001</v>
      </c>
      <c r="E276" s="50">
        <v>17455049726.950001</v>
      </c>
      <c r="F276" s="65">
        <v>12.23</v>
      </c>
      <c r="G276" s="66">
        <v>1</v>
      </c>
    </row>
    <row r="277" spans="1:7" ht="15.75" thickBot="1" x14ac:dyDescent="0.3">
      <c r="A277" s="52" t="s">
        <v>343</v>
      </c>
      <c r="B277" s="127" t="s">
        <v>296</v>
      </c>
      <c r="C277" s="128"/>
      <c r="D277" s="128"/>
      <c r="E277" s="128"/>
      <c r="F277" s="128"/>
      <c r="G277" s="63">
        <f>SUM(G278:G281)</f>
        <v>4</v>
      </c>
    </row>
    <row r="278" spans="1:7" ht="15.75" thickBot="1" x14ac:dyDescent="0.3">
      <c r="A278" s="47">
        <v>212</v>
      </c>
      <c r="B278" s="48" t="s">
        <v>9</v>
      </c>
      <c r="C278" s="49">
        <v>86772279993</v>
      </c>
      <c r="D278" s="49">
        <v>99908360598</v>
      </c>
      <c r="E278" s="50">
        <v>13136080605</v>
      </c>
      <c r="F278" s="65">
        <v>13.15</v>
      </c>
      <c r="G278" s="66">
        <v>1</v>
      </c>
    </row>
    <row r="279" spans="1:7" ht="15.75" thickBot="1" x14ac:dyDescent="0.3">
      <c r="A279" s="47">
        <v>213</v>
      </c>
      <c r="B279" s="48" t="s">
        <v>11</v>
      </c>
      <c r="C279" s="49">
        <v>20084525587</v>
      </c>
      <c r="D279" s="49">
        <v>23071280406.900002</v>
      </c>
      <c r="E279" s="50">
        <v>2986754819.9000001</v>
      </c>
      <c r="F279" s="65">
        <v>12.95</v>
      </c>
      <c r="G279" s="66">
        <v>1</v>
      </c>
    </row>
    <row r="280" spans="1:7" ht="15.75" thickBot="1" x14ac:dyDescent="0.3">
      <c r="A280" s="47">
        <v>214</v>
      </c>
      <c r="B280" s="48" t="s">
        <v>297</v>
      </c>
      <c r="C280" s="49">
        <v>45137424566</v>
      </c>
      <c r="D280" s="49">
        <v>124513857511.89</v>
      </c>
      <c r="E280" s="50">
        <v>79376432945.889999</v>
      </c>
      <c r="F280" s="65">
        <v>63.75</v>
      </c>
      <c r="G280" s="66">
        <v>1</v>
      </c>
    </row>
    <row r="281" spans="1:7" ht="15.75" thickBot="1" x14ac:dyDescent="0.3">
      <c r="A281" s="47">
        <v>215</v>
      </c>
      <c r="B281" s="48" t="s">
        <v>12</v>
      </c>
      <c r="C281" s="49">
        <v>50971560770.75</v>
      </c>
      <c r="D281" s="49">
        <v>76225097655.449997</v>
      </c>
      <c r="E281" s="50">
        <v>25253536884.700001</v>
      </c>
      <c r="F281" s="65">
        <v>33.130000000000003</v>
      </c>
      <c r="G281" s="66">
        <v>1</v>
      </c>
    </row>
    <row r="282" spans="1:7" ht="15.75" thickBot="1" x14ac:dyDescent="0.3">
      <c r="A282" s="52" t="s">
        <v>344</v>
      </c>
      <c r="B282" s="127" t="s">
        <v>298</v>
      </c>
      <c r="C282" s="128"/>
      <c r="D282" s="128"/>
      <c r="E282" s="128"/>
      <c r="F282" s="128"/>
      <c r="G282" s="63">
        <f>SUM(G283:G288)</f>
        <v>6</v>
      </c>
    </row>
    <row r="283" spans="1:7" ht="15.75" thickBot="1" x14ac:dyDescent="0.3">
      <c r="A283" s="47">
        <v>216</v>
      </c>
      <c r="B283" s="48" t="s">
        <v>17</v>
      </c>
      <c r="C283" s="49">
        <v>118975982808</v>
      </c>
      <c r="D283" s="49">
        <v>146977618327</v>
      </c>
      <c r="E283" s="50">
        <v>28001635519</v>
      </c>
      <c r="F283" s="65">
        <v>19.05</v>
      </c>
      <c r="G283" s="66">
        <v>1</v>
      </c>
    </row>
    <row r="284" spans="1:7" ht="15.75" thickBot="1" x14ac:dyDescent="0.3">
      <c r="A284" s="47">
        <v>217</v>
      </c>
      <c r="B284" s="48" t="s">
        <v>299</v>
      </c>
      <c r="C284" s="49">
        <v>105531198187.41</v>
      </c>
      <c r="D284" s="49">
        <v>120710704518.71001</v>
      </c>
      <c r="E284" s="50">
        <v>15179506331.299999</v>
      </c>
      <c r="F284" s="65">
        <v>12.58</v>
      </c>
      <c r="G284" s="66">
        <v>1</v>
      </c>
    </row>
    <row r="285" spans="1:7" ht="15.75" thickBot="1" x14ac:dyDescent="0.3">
      <c r="A285" s="47">
        <v>218</v>
      </c>
      <c r="B285" s="48" t="s">
        <v>16</v>
      </c>
      <c r="C285" s="49">
        <v>78435713786.330002</v>
      </c>
      <c r="D285" s="49">
        <v>112598077063.5</v>
      </c>
      <c r="E285" s="50">
        <v>34162363277.169998</v>
      </c>
      <c r="F285" s="65">
        <v>30.34</v>
      </c>
      <c r="G285" s="66">
        <v>1</v>
      </c>
    </row>
    <row r="286" spans="1:7" ht="15.75" thickBot="1" x14ac:dyDescent="0.3">
      <c r="A286" s="47">
        <v>219</v>
      </c>
      <c r="B286" s="48" t="s">
        <v>20</v>
      </c>
      <c r="C286" s="49">
        <v>31097428612</v>
      </c>
      <c r="D286" s="49">
        <v>53436835823</v>
      </c>
      <c r="E286" s="50">
        <v>22339407211</v>
      </c>
      <c r="F286" s="65">
        <v>41.81</v>
      </c>
      <c r="G286" s="66">
        <v>1</v>
      </c>
    </row>
    <row r="287" spans="1:7" ht="15.75" thickBot="1" x14ac:dyDescent="0.3">
      <c r="A287" s="47">
        <v>220</v>
      </c>
      <c r="B287" s="48" t="s">
        <v>301</v>
      </c>
      <c r="C287" s="49">
        <v>421280666631.72998</v>
      </c>
      <c r="D287" s="49">
        <v>656379126690.62</v>
      </c>
      <c r="E287" s="50">
        <v>235098460058.89001</v>
      </c>
      <c r="F287" s="65">
        <v>35.82</v>
      </c>
      <c r="G287" s="66">
        <v>1</v>
      </c>
    </row>
    <row r="288" spans="1:7" ht="15.75" thickBot="1" x14ac:dyDescent="0.3">
      <c r="A288" s="47">
        <v>221</v>
      </c>
      <c r="B288" s="48" t="s">
        <v>300</v>
      </c>
      <c r="C288" s="49">
        <v>493597988489.66998</v>
      </c>
      <c r="D288" s="49">
        <v>658325092598.18005</v>
      </c>
      <c r="E288" s="50">
        <v>164727104108.51001</v>
      </c>
      <c r="F288" s="65">
        <v>25.02</v>
      </c>
      <c r="G288" s="66">
        <v>1</v>
      </c>
    </row>
    <row r="289" spans="1:7" ht="15.75" thickBot="1" x14ac:dyDescent="0.3">
      <c r="A289" s="52" t="s">
        <v>345</v>
      </c>
      <c r="B289" s="127" t="s">
        <v>302</v>
      </c>
      <c r="C289" s="128"/>
      <c r="D289" s="128"/>
      <c r="E289" s="128"/>
      <c r="F289" s="128"/>
      <c r="G289" s="63">
        <f>SUM(G290:G291)</f>
        <v>2</v>
      </c>
    </row>
    <row r="290" spans="1:7" ht="15.75" thickBot="1" x14ac:dyDescent="0.3">
      <c r="A290" s="47">
        <v>222</v>
      </c>
      <c r="B290" s="48" t="s">
        <v>24</v>
      </c>
      <c r="C290" s="49">
        <v>21286220988.209999</v>
      </c>
      <c r="D290" s="49">
        <v>28967971242</v>
      </c>
      <c r="E290" s="50">
        <v>7681750253.79</v>
      </c>
      <c r="F290" s="65">
        <v>26.52</v>
      </c>
      <c r="G290" s="66">
        <v>1</v>
      </c>
    </row>
    <row r="291" spans="1:7" ht="15.75" thickBot="1" x14ac:dyDescent="0.3">
      <c r="A291" s="47">
        <v>223</v>
      </c>
      <c r="B291" s="48" t="s">
        <v>26</v>
      </c>
      <c r="C291" s="49">
        <v>66458045328.139999</v>
      </c>
      <c r="D291" s="49">
        <v>84142288058.979996</v>
      </c>
      <c r="E291" s="50">
        <v>17684242730.84</v>
      </c>
      <c r="F291" s="65">
        <v>21.02</v>
      </c>
      <c r="G291" s="66">
        <v>1</v>
      </c>
    </row>
    <row r="292" spans="1:7" s="58" customFormat="1" ht="15.75" thickBot="1" x14ac:dyDescent="0.3">
      <c r="A292" s="53" t="s">
        <v>326</v>
      </c>
      <c r="B292" s="114" t="s">
        <v>1790</v>
      </c>
      <c r="C292" s="115"/>
      <c r="D292" s="115"/>
      <c r="E292" s="115"/>
      <c r="F292" s="115"/>
      <c r="G292" s="68">
        <f>G293+G297+G306+G310+G321+G331</f>
        <v>44</v>
      </c>
    </row>
    <row r="293" spans="1:7" ht="15.75" thickBot="1" x14ac:dyDescent="0.3">
      <c r="A293" s="52" t="s">
        <v>346</v>
      </c>
      <c r="B293" s="127" t="s">
        <v>303</v>
      </c>
      <c r="C293" s="128"/>
      <c r="D293" s="128"/>
      <c r="E293" s="128"/>
      <c r="F293" s="128"/>
      <c r="G293" s="63">
        <f>SUM(G294:G296)</f>
        <v>3</v>
      </c>
    </row>
    <row r="294" spans="1:7" ht="15.75" thickBot="1" x14ac:dyDescent="0.3">
      <c r="A294" s="47">
        <v>224</v>
      </c>
      <c r="B294" s="48" t="s">
        <v>28</v>
      </c>
      <c r="C294" s="49">
        <v>25391551654</v>
      </c>
      <c r="D294" s="49">
        <v>33327272510</v>
      </c>
      <c r="E294" s="50">
        <v>7935720856</v>
      </c>
      <c r="F294" s="65">
        <v>23.81</v>
      </c>
      <c r="G294" s="66">
        <v>1</v>
      </c>
    </row>
    <row r="295" spans="1:7" ht="15.75" thickBot="1" x14ac:dyDescent="0.3">
      <c r="A295" s="47">
        <v>225</v>
      </c>
      <c r="B295" s="48" t="s">
        <v>29</v>
      </c>
      <c r="C295" s="49">
        <v>19465304343</v>
      </c>
      <c r="D295" s="49">
        <v>25921513494</v>
      </c>
      <c r="E295" s="50">
        <v>6456209151</v>
      </c>
      <c r="F295" s="65">
        <v>24.91</v>
      </c>
      <c r="G295" s="66">
        <v>1</v>
      </c>
    </row>
    <row r="296" spans="1:7" ht="15.75" thickBot="1" x14ac:dyDescent="0.3">
      <c r="A296" s="47">
        <v>226</v>
      </c>
      <c r="B296" s="48" t="s">
        <v>27</v>
      </c>
      <c r="C296" s="49">
        <v>2855852468</v>
      </c>
      <c r="D296" s="49">
        <v>10325798923</v>
      </c>
      <c r="E296" s="50">
        <v>7469946455</v>
      </c>
      <c r="F296" s="65">
        <v>72.34</v>
      </c>
      <c r="G296" s="66">
        <v>1</v>
      </c>
    </row>
    <row r="297" spans="1:7" ht="15.75" thickBot="1" x14ac:dyDescent="0.3">
      <c r="A297" s="52" t="s">
        <v>347</v>
      </c>
      <c r="B297" s="127" t="s">
        <v>304</v>
      </c>
      <c r="C297" s="128"/>
      <c r="D297" s="128"/>
      <c r="E297" s="128"/>
      <c r="F297" s="128"/>
      <c r="G297" s="63">
        <f>SUM(G298:G305)</f>
        <v>8</v>
      </c>
    </row>
    <row r="298" spans="1:7" ht="15.75" thickBot="1" x14ac:dyDescent="0.3">
      <c r="A298" s="47">
        <v>227</v>
      </c>
      <c r="B298" s="48" t="s">
        <v>313</v>
      </c>
      <c r="C298" s="49">
        <v>13062948142</v>
      </c>
      <c r="D298" s="49">
        <v>16193778087</v>
      </c>
      <c r="E298" s="50">
        <v>3130829945</v>
      </c>
      <c r="F298" s="65">
        <v>19.329999999999998</v>
      </c>
      <c r="G298" s="66">
        <v>1</v>
      </c>
    </row>
    <row r="299" spans="1:7" ht="15.75" thickBot="1" x14ac:dyDescent="0.3">
      <c r="A299" s="47">
        <v>228</v>
      </c>
      <c r="B299" s="48" t="s">
        <v>311</v>
      </c>
      <c r="C299" s="49">
        <v>53790395108.449997</v>
      </c>
      <c r="D299" s="49">
        <v>68838528066.729996</v>
      </c>
      <c r="E299" s="50">
        <v>15048132958.280001</v>
      </c>
      <c r="F299" s="65">
        <v>21.86</v>
      </c>
      <c r="G299" s="66">
        <v>1</v>
      </c>
    </row>
    <row r="300" spans="1:7" ht="15.75" thickBot="1" x14ac:dyDescent="0.3">
      <c r="A300" s="47">
        <v>229</v>
      </c>
      <c r="B300" s="48" t="s">
        <v>310</v>
      </c>
      <c r="C300" s="49">
        <v>15724307755</v>
      </c>
      <c r="D300" s="49">
        <v>20391247939.360001</v>
      </c>
      <c r="E300" s="50">
        <v>4666940184.3599997</v>
      </c>
      <c r="F300" s="65">
        <v>22.89</v>
      </c>
      <c r="G300" s="66">
        <v>1</v>
      </c>
    </row>
    <row r="301" spans="1:7" ht="15.75" thickBot="1" x14ac:dyDescent="0.3">
      <c r="A301" s="47">
        <v>230</v>
      </c>
      <c r="B301" s="48" t="s">
        <v>305</v>
      </c>
      <c r="C301" s="49">
        <v>41128554996</v>
      </c>
      <c r="D301" s="49">
        <v>48162067286</v>
      </c>
      <c r="E301" s="50">
        <v>7033512290</v>
      </c>
      <c r="F301" s="65">
        <v>14.6</v>
      </c>
      <c r="G301" s="66">
        <v>1</v>
      </c>
    </row>
    <row r="302" spans="1:7" ht="15.75" thickBot="1" x14ac:dyDescent="0.3">
      <c r="A302" s="47">
        <v>231</v>
      </c>
      <c r="B302" s="48" t="s">
        <v>308</v>
      </c>
      <c r="C302" s="49">
        <v>7936285176.1300001</v>
      </c>
      <c r="D302" s="49">
        <v>9335652306.75</v>
      </c>
      <c r="E302" s="50">
        <v>1399367130.6199999</v>
      </c>
      <c r="F302" s="65">
        <v>14.99</v>
      </c>
      <c r="G302" s="66">
        <v>1</v>
      </c>
    </row>
    <row r="303" spans="1:7" ht="15.75" thickBot="1" x14ac:dyDescent="0.3">
      <c r="A303" s="47">
        <v>232</v>
      </c>
      <c r="B303" s="48" t="s">
        <v>307</v>
      </c>
      <c r="C303" s="49">
        <v>6113941620</v>
      </c>
      <c r="D303" s="49">
        <v>14291935718</v>
      </c>
      <c r="E303" s="50">
        <v>8177994098</v>
      </c>
      <c r="F303" s="65">
        <v>57.22</v>
      </c>
      <c r="G303" s="66">
        <v>1</v>
      </c>
    </row>
    <row r="304" spans="1:7" ht="15.75" thickBot="1" x14ac:dyDescent="0.3">
      <c r="A304" s="47">
        <v>233</v>
      </c>
      <c r="B304" s="48" t="s">
        <v>306</v>
      </c>
      <c r="C304" s="49">
        <v>5834070762</v>
      </c>
      <c r="D304" s="49">
        <v>9272502225</v>
      </c>
      <c r="E304" s="50">
        <v>3438431463</v>
      </c>
      <c r="F304" s="65">
        <v>37.08</v>
      </c>
      <c r="G304" s="66">
        <v>1</v>
      </c>
    </row>
    <row r="305" spans="1:7" ht="15.75" thickBot="1" x14ac:dyDescent="0.3">
      <c r="A305" s="47">
        <v>234</v>
      </c>
      <c r="B305" s="48" t="s">
        <v>316</v>
      </c>
      <c r="C305" s="49">
        <v>259415222996.35001</v>
      </c>
      <c r="D305" s="49">
        <v>340511683392.54999</v>
      </c>
      <c r="E305" s="50">
        <v>81096460396.199997</v>
      </c>
      <c r="F305" s="65">
        <v>23.82</v>
      </c>
      <c r="G305" s="66">
        <v>1</v>
      </c>
    </row>
    <row r="306" spans="1:7" ht="15.75" thickBot="1" x14ac:dyDescent="0.3">
      <c r="A306" s="52" t="s">
        <v>348</v>
      </c>
      <c r="B306" s="127" t="s">
        <v>403</v>
      </c>
      <c r="C306" s="128"/>
      <c r="D306" s="128"/>
      <c r="E306" s="128"/>
      <c r="F306" s="128"/>
      <c r="G306" s="63">
        <f>SUM(G307:G309)</f>
        <v>3</v>
      </c>
    </row>
    <row r="307" spans="1:7" ht="15.75" thickBot="1" x14ac:dyDescent="0.3">
      <c r="A307" s="47">
        <v>235</v>
      </c>
      <c r="B307" s="48" t="s">
        <v>1464</v>
      </c>
      <c r="C307" s="49">
        <v>9434738569.5</v>
      </c>
      <c r="D307" s="49">
        <v>11094764216</v>
      </c>
      <c r="E307" s="50">
        <v>1660025646.5</v>
      </c>
      <c r="F307" s="65">
        <v>14.96</v>
      </c>
      <c r="G307" s="66">
        <v>1</v>
      </c>
    </row>
    <row r="308" spans="1:7" ht="15.75" thickBot="1" x14ac:dyDescent="0.3">
      <c r="A308" s="47">
        <v>236</v>
      </c>
      <c r="B308" s="48" t="s">
        <v>30</v>
      </c>
      <c r="C308" s="49">
        <v>32456027470</v>
      </c>
      <c r="D308" s="49">
        <v>37576534541</v>
      </c>
      <c r="E308" s="50">
        <v>5120507071</v>
      </c>
      <c r="F308" s="65">
        <v>13.63</v>
      </c>
      <c r="G308" s="66">
        <v>1</v>
      </c>
    </row>
    <row r="309" spans="1:7" ht="15.75" thickBot="1" x14ac:dyDescent="0.3">
      <c r="A309" s="47">
        <v>237</v>
      </c>
      <c r="B309" s="48" t="s">
        <v>32</v>
      </c>
      <c r="C309" s="49">
        <v>96879894250</v>
      </c>
      <c r="D309" s="49">
        <v>115181892823.8</v>
      </c>
      <c r="E309" s="50">
        <v>18301998573.799999</v>
      </c>
      <c r="F309" s="65">
        <v>15.89</v>
      </c>
      <c r="G309" s="66">
        <v>1</v>
      </c>
    </row>
    <row r="310" spans="1:7" ht="15.75" thickBot="1" x14ac:dyDescent="0.3">
      <c r="A310" s="52" t="s">
        <v>349</v>
      </c>
      <c r="B310" s="127" t="s">
        <v>319</v>
      </c>
      <c r="C310" s="128"/>
      <c r="D310" s="128"/>
      <c r="E310" s="128"/>
      <c r="F310" s="128"/>
      <c r="G310" s="63">
        <f>SUM(G311:G320)</f>
        <v>10</v>
      </c>
    </row>
    <row r="311" spans="1:7" ht="15.75" thickBot="1" x14ac:dyDescent="0.3">
      <c r="A311" s="47">
        <v>238</v>
      </c>
      <c r="B311" s="48" t="s">
        <v>1774</v>
      </c>
      <c r="C311" s="49">
        <v>21329353593.610001</v>
      </c>
      <c r="D311" s="49">
        <v>24863131529</v>
      </c>
      <c r="E311" s="50">
        <v>3533777935.3899999</v>
      </c>
      <c r="F311" s="65">
        <v>14.21</v>
      </c>
      <c r="G311" s="66">
        <v>1</v>
      </c>
    </row>
    <row r="312" spans="1:7" ht="15.75" thickBot="1" x14ac:dyDescent="0.3">
      <c r="A312" s="47">
        <v>239</v>
      </c>
      <c r="B312" s="48" t="s">
        <v>352</v>
      </c>
      <c r="C312" s="49">
        <v>25236976095.48</v>
      </c>
      <c r="D312" s="49">
        <v>28781901424.57</v>
      </c>
      <c r="E312" s="50">
        <v>3544925329.0900002</v>
      </c>
      <c r="F312" s="65">
        <v>12.32</v>
      </c>
      <c r="G312" s="66">
        <v>1</v>
      </c>
    </row>
    <row r="313" spans="1:7" ht="15.75" thickBot="1" x14ac:dyDescent="0.3">
      <c r="A313" s="47">
        <v>240</v>
      </c>
      <c r="B313" s="48" t="s">
        <v>350</v>
      </c>
      <c r="C313" s="49">
        <v>70011991644.460007</v>
      </c>
      <c r="D313" s="49">
        <v>76780702013.949997</v>
      </c>
      <c r="E313" s="50">
        <v>6768710369.4899998</v>
      </c>
      <c r="F313" s="65">
        <v>8.82</v>
      </c>
      <c r="G313" s="66">
        <v>1</v>
      </c>
    </row>
    <row r="314" spans="1:7" ht="15.75" thickBot="1" x14ac:dyDescent="0.3">
      <c r="A314" s="47">
        <v>241</v>
      </c>
      <c r="B314" s="48" t="s">
        <v>354</v>
      </c>
      <c r="C314" s="49">
        <v>12082401543</v>
      </c>
      <c r="D314" s="49">
        <v>16371927379.08</v>
      </c>
      <c r="E314" s="50">
        <v>4289525836.0799999</v>
      </c>
      <c r="F314" s="65">
        <v>26.2</v>
      </c>
      <c r="G314" s="66">
        <v>1</v>
      </c>
    </row>
    <row r="315" spans="1:7" ht="15.75" thickBot="1" x14ac:dyDescent="0.3">
      <c r="A315" s="47">
        <v>242</v>
      </c>
      <c r="B315" s="48" t="s">
        <v>351</v>
      </c>
      <c r="C315" s="49">
        <v>25435749317.75</v>
      </c>
      <c r="D315" s="49">
        <v>34970476079.099998</v>
      </c>
      <c r="E315" s="50">
        <v>9534726761.3500004</v>
      </c>
      <c r="F315" s="65">
        <v>27.27</v>
      </c>
      <c r="G315" s="66">
        <v>1</v>
      </c>
    </row>
    <row r="316" spans="1:7" ht="15.75" thickBot="1" x14ac:dyDescent="0.3">
      <c r="A316" s="47">
        <v>243</v>
      </c>
      <c r="B316" s="48" t="s">
        <v>1758</v>
      </c>
      <c r="C316" s="49">
        <v>21263917081.419998</v>
      </c>
      <c r="D316" s="49">
        <v>29960370466.689999</v>
      </c>
      <c r="E316" s="50">
        <v>8696453385.2700005</v>
      </c>
      <c r="F316" s="65">
        <v>29.03</v>
      </c>
      <c r="G316" s="66">
        <v>1</v>
      </c>
    </row>
    <row r="317" spans="1:7" ht="15.75" thickBot="1" x14ac:dyDescent="0.3">
      <c r="A317" s="47">
        <v>244</v>
      </c>
      <c r="B317" s="48" t="s">
        <v>353</v>
      </c>
      <c r="C317" s="49">
        <v>17453862430</v>
      </c>
      <c r="D317" s="49">
        <v>25163865314</v>
      </c>
      <c r="E317" s="50">
        <v>7710002884</v>
      </c>
      <c r="F317" s="65">
        <v>30.64</v>
      </c>
      <c r="G317" s="66">
        <v>1</v>
      </c>
    </row>
    <row r="318" spans="1:7" ht="15.75" thickBot="1" x14ac:dyDescent="0.3">
      <c r="A318" s="47">
        <v>245</v>
      </c>
      <c r="B318" s="48" t="s">
        <v>355</v>
      </c>
      <c r="C318" s="49">
        <v>15654368864.040001</v>
      </c>
      <c r="D318" s="49">
        <v>25114349702.630001</v>
      </c>
      <c r="E318" s="50">
        <v>9459980838.5900002</v>
      </c>
      <c r="F318" s="65">
        <v>37.67</v>
      </c>
      <c r="G318" s="66">
        <v>1</v>
      </c>
    </row>
    <row r="319" spans="1:7" ht="15.75" thickBot="1" x14ac:dyDescent="0.3">
      <c r="A319" s="47">
        <v>246</v>
      </c>
      <c r="B319" s="48" t="s">
        <v>617</v>
      </c>
      <c r="C319" s="49">
        <v>134573295502.25</v>
      </c>
      <c r="D319" s="49">
        <v>176240463473.07999</v>
      </c>
      <c r="E319" s="50">
        <v>41667167970.830002</v>
      </c>
      <c r="F319" s="65">
        <v>23.64</v>
      </c>
      <c r="G319" s="66">
        <v>1</v>
      </c>
    </row>
    <row r="320" spans="1:7" ht="15.75" thickBot="1" x14ac:dyDescent="0.3">
      <c r="A320" s="47">
        <v>247</v>
      </c>
      <c r="B320" s="48" t="s">
        <v>364</v>
      </c>
      <c r="C320" s="49">
        <v>45206032805.639999</v>
      </c>
      <c r="D320" s="49">
        <v>58687541624</v>
      </c>
      <c r="E320" s="50">
        <v>13481508818.360001</v>
      </c>
      <c r="F320" s="65">
        <v>22.97</v>
      </c>
      <c r="G320" s="66">
        <v>1</v>
      </c>
    </row>
    <row r="321" spans="1:7" ht="15.75" thickBot="1" x14ac:dyDescent="0.3">
      <c r="A321" s="52" t="s">
        <v>356</v>
      </c>
      <c r="B321" s="127" t="s">
        <v>320</v>
      </c>
      <c r="C321" s="128"/>
      <c r="D321" s="128"/>
      <c r="E321" s="128"/>
      <c r="F321" s="128"/>
      <c r="G321" s="63">
        <f>SUM(G322:G330)</f>
        <v>9</v>
      </c>
    </row>
    <row r="322" spans="1:7" ht="15.75" thickBot="1" x14ac:dyDescent="0.3">
      <c r="A322" s="47">
        <v>248</v>
      </c>
      <c r="B322" s="48" t="s">
        <v>1766</v>
      </c>
      <c r="C322" s="49">
        <v>22206473678.5</v>
      </c>
      <c r="D322" s="49">
        <v>27962337549.599998</v>
      </c>
      <c r="E322" s="50">
        <v>5755863871.1000004</v>
      </c>
      <c r="F322" s="65">
        <v>20.58</v>
      </c>
      <c r="G322" s="66">
        <v>1</v>
      </c>
    </row>
    <row r="323" spans="1:7" ht="15.75" thickBot="1" x14ac:dyDescent="0.3">
      <c r="A323" s="47">
        <v>249</v>
      </c>
      <c r="B323" s="48" t="s">
        <v>358</v>
      </c>
      <c r="C323" s="49">
        <v>165066925189</v>
      </c>
      <c r="D323" s="49">
        <v>207557416019.73999</v>
      </c>
      <c r="E323" s="50">
        <v>42490490830.739998</v>
      </c>
      <c r="F323" s="65">
        <v>20.47</v>
      </c>
      <c r="G323" s="66">
        <v>1</v>
      </c>
    </row>
    <row r="324" spans="1:7" ht="15.75" thickBot="1" x14ac:dyDescent="0.3">
      <c r="A324" s="47">
        <v>250</v>
      </c>
      <c r="B324" s="48" t="s">
        <v>1769</v>
      </c>
      <c r="C324" s="49">
        <v>32270370383.939999</v>
      </c>
      <c r="D324" s="49">
        <v>39013132031</v>
      </c>
      <c r="E324" s="50">
        <v>6742761647.0600004</v>
      </c>
      <c r="F324" s="65">
        <v>17.28</v>
      </c>
      <c r="G324" s="66">
        <v>1</v>
      </c>
    </row>
    <row r="325" spans="1:7" ht="15.75" thickBot="1" x14ac:dyDescent="0.3">
      <c r="A325" s="47">
        <v>251</v>
      </c>
      <c r="B325" s="48" t="s">
        <v>1749</v>
      </c>
      <c r="C325" s="49">
        <v>38519188927</v>
      </c>
      <c r="D325" s="49">
        <v>67217714260</v>
      </c>
      <c r="E325" s="50">
        <v>28698525333</v>
      </c>
      <c r="F325" s="65">
        <v>42.69</v>
      </c>
      <c r="G325" s="66">
        <v>1</v>
      </c>
    </row>
    <row r="326" spans="1:7" ht="15.75" thickBot="1" x14ac:dyDescent="0.3">
      <c r="A326" s="47">
        <v>252</v>
      </c>
      <c r="B326" s="48" t="s">
        <v>360</v>
      </c>
      <c r="C326" s="49">
        <v>23652981085</v>
      </c>
      <c r="D326" s="49">
        <v>25787683534.380001</v>
      </c>
      <c r="E326" s="50">
        <v>2134702449.3800001</v>
      </c>
      <c r="F326" s="65">
        <v>8.2799999999999994</v>
      </c>
      <c r="G326" s="66">
        <v>1</v>
      </c>
    </row>
    <row r="327" spans="1:7" ht="15.75" thickBot="1" x14ac:dyDescent="0.3">
      <c r="A327" s="47">
        <v>253</v>
      </c>
      <c r="B327" s="48" t="s">
        <v>1736</v>
      </c>
      <c r="C327" s="49">
        <v>22342313720.5</v>
      </c>
      <c r="D327" s="49">
        <v>58644131874</v>
      </c>
      <c r="E327" s="50">
        <v>36301818153.5</v>
      </c>
      <c r="F327" s="65">
        <v>61.9</v>
      </c>
      <c r="G327" s="66">
        <v>1</v>
      </c>
    </row>
    <row r="328" spans="1:7" ht="15.75" thickBot="1" x14ac:dyDescent="0.3">
      <c r="A328" s="47">
        <v>254</v>
      </c>
      <c r="B328" s="48" t="s">
        <v>1761</v>
      </c>
      <c r="C328" s="49">
        <v>6720150434.6499996</v>
      </c>
      <c r="D328" s="49">
        <v>9116318185</v>
      </c>
      <c r="E328" s="50">
        <v>2396167750.3499999</v>
      </c>
      <c r="F328" s="65">
        <v>26.28</v>
      </c>
      <c r="G328" s="66">
        <v>1</v>
      </c>
    </row>
    <row r="329" spans="1:7" ht="15.75" thickBot="1" x14ac:dyDescent="0.3">
      <c r="A329" s="47">
        <v>255</v>
      </c>
      <c r="B329" s="48" t="s">
        <v>1756</v>
      </c>
      <c r="C329" s="49">
        <v>18372967008</v>
      </c>
      <c r="D329" s="49">
        <v>26425893925</v>
      </c>
      <c r="E329" s="50">
        <v>8052926917</v>
      </c>
      <c r="F329" s="65">
        <v>30.47</v>
      </c>
      <c r="G329" s="66">
        <v>1</v>
      </c>
    </row>
    <row r="330" spans="1:7" ht="15.75" thickBot="1" x14ac:dyDescent="0.3">
      <c r="A330" s="47">
        <v>256</v>
      </c>
      <c r="B330" s="48" t="s">
        <v>363</v>
      </c>
      <c r="C330" s="49">
        <v>973681560161.68005</v>
      </c>
      <c r="D330" s="49">
        <v>1256052907620.8201</v>
      </c>
      <c r="E330" s="50">
        <v>282371347459.14001</v>
      </c>
      <c r="F330" s="65">
        <v>22.48</v>
      </c>
      <c r="G330" s="66">
        <v>1</v>
      </c>
    </row>
    <row r="331" spans="1:7" ht="15.75" thickBot="1" x14ac:dyDescent="0.3">
      <c r="A331" s="52" t="s">
        <v>366</v>
      </c>
      <c r="B331" s="127" t="s">
        <v>404</v>
      </c>
      <c r="C331" s="128"/>
      <c r="D331" s="128"/>
      <c r="E331" s="128"/>
      <c r="F331" s="128"/>
      <c r="G331" s="63">
        <f>SUM(G332:G342)</f>
        <v>11</v>
      </c>
    </row>
    <row r="332" spans="1:7" ht="15.75" thickBot="1" x14ac:dyDescent="0.3">
      <c r="A332" s="47">
        <v>257</v>
      </c>
      <c r="B332" s="48" t="s">
        <v>1746</v>
      </c>
      <c r="C332" s="49">
        <v>5892823231</v>
      </c>
      <c r="D332" s="49">
        <v>11586147642</v>
      </c>
      <c r="E332" s="50">
        <v>5693324411</v>
      </c>
      <c r="F332" s="65">
        <v>49.14</v>
      </c>
      <c r="G332" s="66">
        <v>1</v>
      </c>
    </row>
    <row r="333" spans="1:7" ht="15.75" thickBot="1" x14ac:dyDescent="0.3">
      <c r="A333" s="47">
        <v>258</v>
      </c>
      <c r="B333" s="48" t="s">
        <v>1738</v>
      </c>
      <c r="C333" s="49">
        <v>42083670273</v>
      </c>
      <c r="D333" s="49">
        <v>101939499945</v>
      </c>
      <c r="E333" s="50">
        <v>59855829672</v>
      </c>
      <c r="F333" s="65">
        <v>58.72</v>
      </c>
      <c r="G333" s="66">
        <v>1</v>
      </c>
    </row>
    <row r="334" spans="1:7" ht="15.75" thickBot="1" x14ac:dyDescent="0.3">
      <c r="A334" s="47">
        <v>259</v>
      </c>
      <c r="B334" s="48" t="s">
        <v>634</v>
      </c>
      <c r="C334" s="49">
        <v>38850444237</v>
      </c>
      <c r="D334" s="49">
        <v>42357714092</v>
      </c>
      <c r="E334" s="50">
        <v>3507269855</v>
      </c>
      <c r="F334" s="65">
        <v>8.2799999999999994</v>
      </c>
      <c r="G334" s="66">
        <v>1</v>
      </c>
    </row>
    <row r="335" spans="1:7" ht="15.75" thickBot="1" x14ac:dyDescent="0.3">
      <c r="A335" s="47">
        <v>260</v>
      </c>
      <c r="B335" s="48" t="s">
        <v>1745</v>
      </c>
      <c r="C335" s="49">
        <v>1658047964</v>
      </c>
      <c r="D335" s="49">
        <v>3325316531</v>
      </c>
      <c r="E335" s="50">
        <v>1667268567</v>
      </c>
      <c r="F335" s="65">
        <v>50.14</v>
      </c>
      <c r="G335" s="66">
        <v>1</v>
      </c>
    </row>
    <row r="336" spans="1:7" ht="15.75" thickBot="1" x14ac:dyDescent="0.3">
      <c r="A336" s="47">
        <v>261</v>
      </c>
      <c r="B336" s="48" t="s">
        <v>1518</v>
      </c>
      <c r="C336" s="49">
        <v>56787748946.860001</v>
      </c>
      <c r="D336" s="49">
        <v>66687156227.489998</v>
      </c>
      <c r="E336" s="50">
        <v>9899407280.6299992</v>
      </c>
      <c r="F336" s="65">
        <v>14.84</v>
      </c>
      <c r="G336" s="66">
        <v>1</v>
      </c>
    </row>
    <row r="337" spans="1:7" ht="15.75" thickBot="1" x14ac:dyDescent="0.3">
      <c r="A337" s="47">
        <v>262</v>
      </c>
      <c r="B337" s="48" t="s">
        <v>371</v>
      </c>
      <c r="C337" s="49">
        <v>7866962857</v>
      </c>
      <c r="D337" s="49">
        <v>9019586056</v>
      </c>
      <c r="E337" s="50">
        <v>1152623199</v>
      </c>
      <c r="F337" s="65">
        <v>12.78</v>
      </c>
      <c r="G337" s="66">
        <v>1</v>
      </c>
    </row>
    <row r="338" spans="1:7" ht="15.75" thickBot="1" x14ac:dyDescent="0.3">
      <c r="A338" s="47">
        <v>263</v>
      </c>
      <c r="B338" s="48" t="s">
        <v>368</v>
      </c>
      <c r="C338" s="49">
        <v>4197455661.5</v>
      </c>
      <c r="D338" s="49">
        <v>7964537398</v>
      </c>
      <c r="E338" s="50">
        <v>3767081736.5</v>
      </c>
      <c r="F338" s="65">
        <v>47.3</v>
      </c>
      <c r="G338" s="66">
        <v>1</v>
      </c>
    </row>
    <row r="339" spans="1:7" ht="15.75" thickBot="1" x14ac:dyDescent="0.3">
      <c r="A339" s="47">
        <v>264</v>
      </c>
      <c r="B339" s="48" t="s">
        <v>1750</v>
      </c>
      <c r="C339" s="49">
        <v>5313202896</v>
      </c>
      <c r="D339" s="49">
        <v>8713517795</v>
      </c>
      <c r="E339" s="50">
        <v>3400314899</v>
      </c>
      <c r="F339" s="65">
        <v>39.020000000000003</v>
      </c>
      <c r="G339" s="66">
        <v>1</v>
      </c>
    </row>
    <row r="340" spans="1:7" ht="15.75" thickBot="1" x14ac:dyDescent="0.3">
      <c r="A340" s="47">
        <v>265</v>
      </c>
      <c r="B340" s="48" t="s">
        <v>369</v>
      </c>
      <c r="C340" s="49">
        <v>43223304756</v>
      </c>
      <c r="D340" s="49">
        <v>71534727572</v>
      </c>
      <c r="E340" s="50">
        <v>28311422816</v>
      </c>
      <c r="F340" s="65">
        <v>39.58</v>
      </c>
      <c r="G340" s="66">
        <v>1</v>
      </c>
    </row>
    <row r="341" spans="1:7" ht="15.75" thickBot="1" x14ac:dyDescent="0.3">
      <c r="A341" s="47">
        <v>266</v>
      </c>
      <c r="B341" s="48" t="s">
        <v>367</v>
      </c>
      <c r="C341" s="49">
        <v>13940729301</v>
      </c>
      <c r="D341" s="49">
        <v>23996599469</v>
      </c>
      <c r="E341" s="50">
        <v>10055870168</v>
      </c>
      <c r="F341" s="65">
        <v>41.91</v>
      </c>
      <c r="G341" s="66">
        <v>1</v>
      </c>
    </row>
    <row r="342" spans="1:7" ht="15.75" thickBot="1" x14ac:dyDescent="0.3">
      <c r="A342" s="47">
        <v>267</v>
      </c>
      <c r="B342" s="48" t="s">
        <v>372</v>
      </c>
      <c r="C342" s="49">
        <v>156262348518</v>
      </c>
      <c r="D342" s="49">
        <v>205217357925</v>
      </c>
      <c r="E342" s="50">
        <v>48955009407</v>
      </c>
      <c r="F342" s="65">
        <v>23.86</v>
      </c>
      <c r="G342" s="66">
        <v>1</v>
      </c>
    </row>
    <row r="343" spans="1:7" s="58" customFormat="1" ht="15.75" thickBot="1" x14ac:dyDescent="0.3">
      <c r="A343" s="53" t="s">
        <v>327</v>
      </c>
      <c r="B343" s="114" t="s">
        <v>1791</v>
      </c>
      <c r="C343" s="115"/>
      <c r="D343" s="115"/>
      <c r="E343" s="115"/>
      <c r="F343" s="115"/>
      <c r="G343" s="68">
        <f>G344+G351</f>
        <v>25</v>
      </c>
    </row>
    <row r="344" spans="1:7" ht="15.75" thickBot="1" x14ac:dyDescent="0.3">
      <c r="A344" s="52" t="s">
        <v>380</v>
      </c>
      <c r="B344" s="127" t="s">
        <v>322</v>
      </c>
      <c r="C344" s="128"/>
      <c r="D344" s="128"/>
      <c r="E344" s="128"/>
      <c r="F344" s="128"/>
      <c r="G344" s="63">
        <f>SUM(G345:G350)</f>
        <v>6</v>
      </c>
    </row>
    <row r="345" spans="1:7" ht="15.75" thickBot="1" x14ac:dyDescent="0.3">
      <c r="A345" s="47">
        <v>268</v>
      </c>
      <c r="B345" s="48" t="s">
        <v>36</v>
      </c>
      <c r="C345" s="49">
        <v>44542921931</v>
      </c>
      <c r="D345" s="49">
        <v>52043158216</v>
      </c>
      <c r="E345" s="50">
        <v>7500236285</v>
      </c>
      <c r="F345" s="65">
        <v>14.41</v>
      </c>
      <c r="G345" s="66">
        <v>1</v>
      </c>
    </row>
    <row r="346" spans="1:7" ht="15.75" thickBot="1" x14ac:dyDescent="0.3">
      <c r="A346" s="47">
        <v>269</v>
      </c>
      <c r="B346" s="48" t="s">
        <v>34</v>
      </c>
      <c r="C346" s="49">
        <v>102774448263.74001</v>
      </c>
      <c r="D346" s="49">
        <v>120070580399.64</v>
      </c>
      <c r="E346" s="50">
        <v>17296132135.900002</v>
      </c>
      <c r="F346" s="65">
        <v>14.4</v>
      </c>
      <c r="G346" s="66">
        <v>1</v>
      </c>
    </row>
    <row r="347" spans="1:7" ht="15.75" thickBot="1" x14ac:dyDescent="0.3">
      <c r="A347" s="47">
        <v>270</v>
      </c>
      <c r="B347" s="48" t="s">
        <v>33</v>
      </c>
      <c r="C347" s="49">
        <v>19263209481.25</v>
      </c>
      <c r="D347" s="49">
        <v>22217196629.150002</v>
      </c>
      <c r="E347" s="50">
        <v>2953987147.9000001</v>
      </c>
      <c r="F347" s="65">
        <v>13.3</v>
      </c>
      <c r="G347" s="66">
        <v>1</v>
      </c>
    </row>
    <row r="348" spans="1:7" ht="15.75" thickBot="1" x14ac:dyDescent="0.3">
      <c r="A348" s="47">
        <v>271</v>
      </c>
      <c r="B348" s="48" t="s">
        <v>35</v>
      </c>
      <c r="C348" s="49">
        <v>28927760238</v>
      </c>
      <c r="D348" s="49">
        <v>61121027759</v>
      </c>
      <c r="E348" s="50">
        <v>32193267521</v>
      </c>
      <c r="F348" s="65">
        <v>52.67</v>
      </c>
      <c r="G348" s="66">
        <v>1</v>
      </c>
    </row>
    <row r="349" spans="1:7" ht="15.75" thickBot="1" x14ac:dyDescent="0.3">
      <c r="A349" s="47">
        <v>272</v>
      </c>
      <c r="B349" s="48" t="s">
        <v>38</v>
      </c>
      <c r="C349" s="49">
        <v>83343059071.550003</v>
      </c>
      <c r="D349" s="49">
        <v>124935879779.2</v>
      </c>
      <c r="E349" s="50">
        <v>41592820707.650002</v>
      </c>
      <c r="F349" s="65">
        <v>33.29</v>
      </c>
      <c r="G349" s="66">
        <v>1</v>
      </c>
    </row>
    <row r="350" spans="1:7" ht="15.75" thickBot="1" x14ac:dyDescent="0.3">
      <c r="A350" s="47">
        <v>273</v>
      </c>
      <c r="B350" s="48" t="s">
        <v>383</v>
      </c>
      <c r="C350" s="49">
        <v>160932315423.09</v>
      </c>
      <c r="D350" s="49">
        <v>200714369738</v>
      </c>
      <c r="E350" s="50">
        <v>39782054314.910004</v>
      </c>
      <c r="F350" s="65">
        <v>19.82</v>
      </c>
      <c r="G350" s="66">
        <v>1</v>
      </c>
    </row>
    <row r="351" spans="1:7" ht="15.75" thickBot="1" x14ac:dyDescent="0.3">
      <c r="A351" s="52" t="s">
        <v>384</v>
      </c>
      <c r="B351" s="127" t="s">
        <v>405</v>
      </c>
      <c r="C351" s="128"/>
      <c r="D351" s="128"/>
      <c r="E351" s="128"/>
      <c r="F351" s="128"/>
      <c r="G351" s="63">
        <f>SUM(G352:G370)</f>
        <v>19</v>
      </c>
    </row>
    <row r="352" spans="1:7" ht="15.75" thickBot="1" x14ac:dyDescent="0.3">
      <c r="A352" s="47">
        <v>274</v>
      </c>
      <c r="B352" s="48" t="s">
        <v>1775</v>
      </c>
      <c r="C352" s="49">
        <v>6044306990.04</v>
      </c>
      <c r="D352" s="49">
        <v>7025495378.1999998</v>
      </c>
      <c r="E352" s="50">
        <v>981188388.15999997</v>
      </c>
      <c r="F352" s="65">
        <v>13.97</v>
      </c>
      <c r="G352" s="66">
        <v>1</v>
      </c>
    </row>
    <row r="353" spans="1:7" ht="15.75" thickBot="1" x14ac:dyDescent="0.3">
      <c r="A353" s="47">
        <v>275</v>
      </c>
      <c r="B353" s="48" t="s">
        <v>1777</v>
      </c>
      <c r="C353" s="49">
        <v>19369167191</v>
      </c>
      <c r="D353" s="49">
        <v>22020582813</v>
      </c>
      <c r="E353" s="50">
        <v>2651415622</v>
      </c>
      <c r="F353" s="65">
        <v>12.04</v>
      </c>
      <c r="G353" s="66">
        <v>1</v>
      </c>
    </row>
    <row r="354" spans="1:7" ht="15.75" thickBot="1" x14ac:dyDescent="0.3">
      <c r="A354" s="47">
        <v>276</v>
      </c>
      <c r="B354" s="48" t="s">
        <v>1747</v>
      </c>
      <c r="C354" s="49">
        <v>9112663553.7399998</v>
      </c>
      <c r="D354" s="49">
        <v>17722227292.060001</v>
      </c>
      <c r="E354" s="50">
        <v>8609563738.3199997</v>
      </c>
      <c r="F354" s="65">
        <v>48.58</v>
      </c>
      <c r="G354" s="66">
        <v>1</v>
      </c>
    </row>
    <row r="355" spans="1:7" ht="15.75" thickBot="1" x14ac:dyDescent="0.3">
      <c r="A355" s="47">
        <v>277</v>
      </c>
      <c r="B355" s="48" t="s">
        <v>1781</v>
      </c>
      <c r="C355" s="49">
        <v>26482697608.709999</v>
      </c>
      <c r="D355" s="49">
        <v>29322224801.75</v>
      </c>
      <c r="E355" s="50">
        <v>2839527193.04</v>
      </c>
      <c r="F355" s="65">
        <v>9.68</v>
      </c>
      <c r="G355" s="66">
        <v>1</v>
      </c>
    </row>
    <row r="356" spans="1:7" ht="15.75" thickBot="1" x14ac:dyDescent="0.3">
      <c r="A356" s="47">
        <v>278</v>
      </c>
      <c r="B356" s="48" t="s">
        <v>387</v>
      </c>
      <c r="C356" s="49">
        <v>13642430202.049999</v>
      </c>
      <c r="D356" s="49">
        <v>15107309063</v>
      </c>
      <c r="E356" s="50">
        <v>1464878860.95</v>
      </c>
      <c r="F356" s="65">
        <v>9.6999999999999993</v>
      </c>
      <c r="G356" s="66">
        <v>1</v>
      </c>
    </row>
    <row r="357" spans="1:7" ht="15.75" thickBot="1" x14ac:dyDescent="0.3">
      <c r="A357" s="47">
        <v>279</v>
      </c>
      <c r="B357" s="48" t="s">
        <v>388</v>
      </c>
      <c r="C357" s="49">
        <v>4944495157</v>
      </c>
      <c r="D357" s="49">
        <v>16610706751</v>
      </c>
      <c r="E357" s="50">
        <v>11666211594</v>
      </c>
      <c r="F357" s="65">
        <v>70.23</v>
      </c>
      <c r="G357" s="66">
        <v>1</v>
      </c>
    </row>
    <row r="358" spans="1:7" ht="15.75" thickBot="1" x14ac:dyDescent="0.3">
      <c r="A358" s="47">
        <v>280</v>
      </c>
      <c r="B358" s="48" t="s">
        <v>1741</v>
      </c>
      <c r="C358" s="49">
        <v>13302897018.43</v>
      </c>
      <c r="D358" s="49">
        <v>30038539550.48</v>
      </c>
      <c r="E358" s="50">
        <v>16735642532.049999</v>
      </c>
      <c r="F358" s="65">
        <v>55.71</v>
      </c>
      <c r="G358" s="66">
        <v>1</v>
      </c>
    </row>
    <row r="359" spans="1:7" ht="15.75" thickBot="1" x14ac:dyDescent="0.3">
      <c r="A359" s="47">
        <v>281</v>
      </c>
      <c r="B359" s="48" t="s">
        <v>1772</v>
      </c>
      <c r="C359" s="49">
        <v>18721457685.029999</v>
      </c>
      <c r="D359" s="49">
        <v>22450748577.5</v>
      </c>
      <c r="E359" s="50">
        <v>3729290892.4699998</v>
      </c>
      <c r="F359" s="65">
        <v>16.61</v>
      </c>
      <c r="G359" s="66">
        <v>1</v>
      </c>
    </row>
    <row r="360" spans="1:7" ht="15.75" thickBot="1" x14ac:dyDescent="0.3">
      <c r="A360" s="47">
        <v>282</v>
      </c>
      <c r="B360" s="48" t="s">
        <v>1764</v>
      </c>
      <c r="C360" s="49">
        <v>8934979555.3999996</v>
      </c>
      <c r="D360" s="49">
        <v>11747662139.48</v>
      </c>
      <c r="E360" s="50">
        <v>2812682584.0799999</v>
      </c>
      <c r="F360" s="65">
        <v>23.94</v>
      </c>
      <c r="G360" s="66">
        <v>1</v>
      </c>
    </row>
    <row r="361" spans="1:7" ht="15.75" thickBot="1" x14ac:dyDescent="0.3">
      <c r="A361" s="47">
        <v>283</v>
      </c>
      <c r="B361" s="48" t="s">
        <v>1748</v>
      </c>
      <c r="C361" s="49">
        <v>16709203612</v>
      </c>
      <c r="D361" s="49">
        <v>31105263149.34</v>
      </c>
      <c r="E361" s="50">
        <v>14396059537.34</v>
      </c>
      <c r="F361" s="65">
        <v>46.28</v>
      </c>
      <c r="G361" s="66">
        <v>1</v>
      </c>
    </row>
    <row r="362" spans="1:7" ht="15.75" thickBot="1" x14ac:dyDescent="0.3">
      <c r="A362" s="47">
        <v>284</v>
      </c>
      <c r="B362" s="48" t="s">
        <v>389</v>
      </c>
      <c r="C362" s="49">
        <v>10322490828</v>
      </c>
      <c r="D362" s="49">
        <v>19143514806</v>
      </c>
      <c r="E362" s="50">
        <v>8821023978</v>
      </c>
      <c r="F362" s="65">
        <v>46.08</v>
      </c>
      <c r="G362" s="66">
        <v>1</v>
      </c>
    </row>
    <row r="363" spans="1:7" ht="15.75" thickBot="1" x14ac:dyDescent="0.3">
      <c r="A363" s="47">
        <v>285</v>
      </c>
      <c r="B363" s="48" t="s">
        <v>1581</v>
      </c>
      <c r="C363" s="49">
        <v>6739484679.3500004</v>
      </c>
      <c r="D363" s="49">
        <v>8873852738.5699997</v>
      </c>
      <c r="E363" s="50">
        <v>2134368059.22</v>
      </c>
      <c r="F363" s="65">
        <v>24.05</v>
      </c>
      <c r="G363" s="66">
        <v>1</v>
      </c>
    </row>
    <row r="364" spans="1:7" ht="15.75" thickBot="1" x14ac:dyDescent="0.3">
      <c r="A364" s="47">
        <v>286</v>
      </c>
      <c r="B364" s="48" t="s">
        <v>1760</v>
      </c>
      <c r="C364" s="49">
        <v>24275861098</v>
      </c>
      <c r="D364" s="49">
        <v>32948286995</v>
      </c>
      <c r="E364" s="50">
        <v>8672425897</v>
      </c>
      <c r="F364" s="65">
        <v>26.32</v>
      </c>
      <c r="G364" s="66">
        <v>1</v>
      </c>
    </row>
    <row r="365" spans="1:7" ht="15.75" thickBot="1" x14ac:dyDescent="0.3">
      <c r="A365" s="47">
        <v>287</v>
      </c>
      <c r="B365" s="48" t="s">
        <v>386</v>
      </c>
      <c r="C365" s="49">
        <v>133538196710.16</v>
      </c>
      <c r="D365" s="49">
        <v>182997481945.76999</v>
      </c>
      <c r="E365" s="50">
        <v>49459285235.610001</v>
      </c>
      <c r="F365" s="65">
        <v>27.03</v>
      </c>
      <c r="G365" s="66">
        <v>1</v>
      </c>
    </row>
    <row r="366" spans="1:7" ht="15.75" thickBot="1" x14ac:dyDescent="0.3">
      <c r="A366" s="47">
        <v>288</v>
      </c>
      <c r="B366" s="48" t="s">
        <v>385</v>
      </c>
      <c r="C366" s="49">
        <v>16251412499</v>
      </c>
      <c r="D366" s="49">
        <v>22449890001.639999</v>
      </c>
      <c r="E366" s="50">
        <v>6198477502.6400003</v>
      </c>
      <c r="F366" s="65">
        <v>27.61</v>
      </c>
      <c r="G366" s="66">
        <v>1</v>
      </c>
    </row>
    <row r="367" spans="1:7" ht="15.75" thickBot="1" x14ac:dyDescent="0.3">
      <c r="A367" s="47">
        <v>289</v>
      </c>
      <c r="B367" s="48" t="s">
        <v>1754</v>
      </c>
      <c r="C367" s="49">
        <v>8034386819.3100004</v>
      </c>
      <c r="D367" s="49">
        <v>11784861735.799999</v>
      </c>
      <c r="E367" s="50">
        <v>3750474916.4899998</v>
      </c>
      <c r="F367" s="65">
        <v>31.82</v>
      </c>
      <c r="G367" s="66">
        <v>1</v>
      </c>
    </row>
    <row r="368" spans="1:7" ht="15.75" thickBot="1" x14ac:dyDescent="0.3">
      <c r="A368" s="47">
        <v>290</v>
      </c>
      <c r="B368" s="48" t="s">
        <v>1752</v>
      </c>
      <c r="C368" s="49">
        <v>28442005057</v>
      </c>
      <c r="D368" s="49">
        <v>42292928005</v>
      </c>
      <c r="E368" s="50">
        <v>13850922948</v>
      </c>
      <c r="F368" s="65">
        <v>32.75</v>
      </c>
      <c r="G368" s="66">
        <v>1</v>
      </c>
    </row>
    <row r="369" spans="1:7" ht="15.75" thickBot="1" x14ac:dyDescent="0.3">
      <c r="A369" s="47">
        <v>291</v>
      </c>
      <c r="B369" s="48" t="s">
        <v>390</v>
      </c>
      <c r="C369" s="49">
        <v>19730392574.709999</v>
      </c>
      <c r="D369" s="49">
        <v>29503660317.66</v>
      </c>
      <c r="E369" s="50">
        <v>9773267742.9500008</v>
      </c>
      <c r="F369" s="65">
        <v>33.130000000000003</v>
      </c>
      <c r="G369" s="66">
        <v>1</v>
      </c>
    </row>
    <row r="370" spans="1:7" ht="15.75" thickBot="1" x14ac:dyDescent="0.3">
      <c r="A370" s="47">
        <v>292</v>
      </c>
      <c r="B370" s="48" t="s">
        <v>1768</v>
      </c>
      <c r="C370" s="49">
        <v>127127662056</v>
      </c>
      <c r="D370" s="49">
        <v>156707420190</v>
      </c>
      <c r="E370" s="50">
        <v>29579758134</v>
      </c>
      <c r="F370" s="65">
        <v>18.88</v>
      </c>
      <c r="G370" s="66">
        <v>1</v>
      </c>
    </row>
    <row r="371" spans="1:7" s="58" customFormat="1" ht="15.75" thickBot="1" x14ac:dyDescent="0.3">
      <c r="A371" s="53" t="s">
        <v>328</v>
      </c>
      <c r="B371" s="54" t="s">
        <v>1792</v>
      </c>
      <c r="C371" s="55"/>
      <c r="D371" s="55"/>
      <c r="E371" s="55"/>
      <c r="F371" s="67"/>
      <c r="G371" s="68">
        <f>G372+G380</f>
        <v>15</v>
      </c>
    </row>
    <row r="372" spans="1:7" ht="15.75" thickBot="1" x14ac:dyDescent="0.3">
      <c r="A372" s="52" t="s">
        <v>391</v>
      </c>
      <c r="B372" s="127" t="s">
        <v>392</v>
      </c>
      <c r="C372" s="128"/>
      <c r="D372" s="128"/>
      <c r="E372" s="128"/>
      <c r="F372" s="128"/>
      <c r="G372" s="63">
        <f>SUM(G373:G379)</f>
        <v>7</v>
      </c>
    </row>
    <row r="373" spans="1:7" ht="15.75" thickBot="1" x14ac:dyDescent="0.3">
      <c r="A373" s="47">
        <v>293</v>
      </c>
      <c r="B373" s="48" t="s">
        <v>1763</v>
      </c>
      <c r="C373" s="49">
        <v>14684649580.700001</v>
      </c>
      <c r="D373" s="49">
        <v>19448220143</v>
      </c>
      <c r="E373" s="50">
        <v>4763570562.3000002</v>
      </c>
      <c r="F373" s="65">
        <v>24.49</v>
      </c>
      <c r="G373" s="66">
        <v>1</v>
      </c>
    </row>
    <row r="374" spans="1:7" ht="15.75" thickBot="1" x14ac:dyDescent="0.3">
      <c r="A374" s="47">
        <v>294</v>
      </c>
      <c r="B374" s="48" t="s">
        <v>1608</v>
      </c>
      <c r="C374" s="49">
        <v>9671760955.2999992</v>
      </c>
      <c r="D374" s="49">
        <v>11564748097</v>
      </c>
      <c r="E374" s="50">
        <v>1892987141.7</v>
      </c>
      <c r="F374" s="65">
        <v>16.37</v>
      </c>
      <c r="G374" s="66">
        <v>1</v>
      </c>
    </row>
    <row r="375" spans="1:7" ht="15.75" thickBot="1" x14ac:dyDescent="0.3">
      <c r="A375" s="47">
        <v>295</v>
      </c>
      <c r="B375" s="48" t="s">
        <v>1613</v>
      </c>
      <c r="C375" s="49">
        <v>63123334498</v>
      </c>
      <c r="D375" s="49">
        <v>70753256620</v>
      </c>
      <c r="E375" s="50">
        <v>7629922122</v>
      </c>
      <c r="F375" s="65">
        <v>10.78</v>
      </c>
      <c r="G375" s="66">
        <v>1</v>
      </c>
    </row>
    <row r="376" spans="1:7" ht="15.75" thickBot="1" x14ac:dyDescent="0.3">
      <c r="A376" s="47">
        <v>296</v>
      </c>
      <c r="B376" s="48" t="s">
        <v>1770</v>
      </c>
      <c r="C376" s="49">
        <v>6421827934</v>
      </c>
      <c r="D376" s="49">
        <v>7747657222</v>
      </c>
      <c r="E376" s="50">
        <v>1325829288</v>
      </c>
      <c r="F376" s="65">
        <v>17.11</v>
      </c>
      <c r="G376" s="66">
        <v>1</v>
      </c>
    </row>
    <row r="377" spans="1:7" ht="15.75" thickBot="1" x14ac:dyDescent="0.3">
      <c r="A377" s="47">
        <v>297</v>
      </c>
      <c r="B377" s="48" t="s">
        <v>1783</v>
      </c>
      <c r="C377" s="49">
        <v>22005861421.200001</v>
      </c>
      <c r="D377" s="49">
        <v>24080360661</v>
      </c>
      <c r="E377" s="50">
        <v>2074499239.8</v>
      </c>
      <c r="F377" s="65">
        <v>8.61</v>
      </c>
      <c r="G377" s="66">
        <v>1</v>
      </c>
    </row>
    <row r="378" spans="1:7" ht="15.75" thickBot="1" x14ac:dyDescent="0.3">
      <c r="A378" s="47">
        <v>298</v>
      </c>
      <c r="B378" s="48" t="s">
        <v>1765</v>
      </c>
      <c r="C378" s="49">
        <v>108343985321.12</v>
      </c>
      <c r="D378" s="49">
        <v>139002743362.22</v>
      </c>
      <c r="E378" s="50">
        <v>30658758041.099998</v>
      </c>
      <c r="F378" s="65">
        <v>22.06</v>
      </c>
      <c r="G378" s="66">
        <v>1</v>
      </c>
    </row>
    <row r="379" spans="1:7" ht="15.75" thickBot="1" x14ac:dyDescent="0.3">
      <c r="A379" s="47">
        <v>299</v>
      </c>
      <c r="B379" s="48" t="s">
        <v>1603</v>
      </c>
      <c r="C379" s="49">
        <v>18051079796</v>
      </c>
      <c r="D379" s="49">
        <v>21921240029</v>
      </c>
      <c r="E379" s="50">
        <v>3870160233</v>
      </c>
      <c r="F379" s="65">
        <v>17.649999999999999</v>
      </c>
      <c r="G379" s="66">
        <v>1</v>
      </c>
    </row>
    <row r="380" spans="1:7" ht="15.75" thickBot="1" x14ac:dyDescent="0.3">
      <c r="A380" s="52" t="s">
        <v>393</v>
      </c>
      <c r="B380" s="127" t="s">
        <v>406</v>
      </c>
      <c r="C380" s="128"/>
      <c r="D380" s="128"/>
      <c r="E380" s="128"/>
      <c r="F380" s="128"/>
      <c r="G380" s="63">
        <f>SUM(G381:G388)</f>
        <v>8</v>
      </c>
    </row>
    <row r="381" spans="1:7" ht="15.75" thickBot="1" x14ac:dyDescent="0.3">
      <c r="A381" s="47">
        <v>300</v>
      </c>
      <c r="B381" s="48" t="s">
        <v>1782</v>
      </c>
      <c r="C381" s="49">
        <v>15926730690</v>
      </c>
      <c r="D381" s="49">
        <v>17547763548.900002</v>
      </c>
      <c r="E381" s="50">
        <v>1621032858.9000001</v>
      </c>
      <c r="F381" s="65">
        <v>9.24</v>
      </c>
      <c r="G381" s="66">
        <v>1</v>
      </c>
    </row>
    <row r="382" spans="1:7" ht="15.75" thickBot="1" x14ac:dyDescent="0.3">
      <c r="A382" s="47">
        <v>301</v>
      </c>
      <c r="B382" s="48" t="s">
        <v>1771</v>
      </c>
      <c r="C382" s="49">
        <v>5869649370</v>
      </c>
      <c r="D382" s="49">
        <v>7060409213</v>
      </c>
      <c r="E382" s="50">
        <v>1190759843</v>
      </c>
      <c r="F382" s="65">
        <v>16.87</v>
      </c>
      <c r="G382" s="66">
        <v>1</v>
      </c>
    </row>
    <row r="383" spans="1:7" ht="15.75" thickBot="1" x14ac:dyDescent="0.3">
      <c r="A383" s="47">
        <v>302</v>
      </c>
      <c r="B383" s="48" t="s">
        <v>1618</v>
      </c>
      <c r="C383" s="49">
        <v>70802850758.25</v>
      </c>
      <c r="D383" s="49">
        <v>138039005457</v>
      </c>
      <c r="E383" s="50">
        <v>67236154698.75</v>
      </c>
      <c r="F383" s="65">
        <v>48.71</v>
      </c>
      <c r="G383" s="66">
        <v>1</v>
      </c>
    </row>
    <row r="384" spans="1:7" ht="15.75" thickBot="1" x14ac:dyDescent="0.3">
      <c r="A384" s="47">
        <v>303</v>
      </c>
      <c r="B384" s="48" t="s">
        <v>1778</v>
      </c>
      <c r="C384" s="49">
        <v>16540496964.200001</v>
      </c>
      <c r="D384" s="49">
        <v>18535005482.34</v>
      </c>
      <c r="E384" s="50">
        <v>1994508518.1400001</v>
      </c>
      <c r="F384" s="65">
        <v>10.76</v>
      </c>
      <c r="G384" s="66">
        <v>1</v>
      </c>
    </row>
    <row r="385" spans="1:7" ht="15.75" thickBot="1" x14ac:dyDescent="0.3">
      <c r="A385" s="47">
        <v>304</v>
      </c>
      <c r="B385" s="48" t="s">
        <v>1623</v>
      </c>
      <c r="C385" s="49">
        <v>55460579995.440002</v>
      </c>
      <c r="D385" s="49">
        <v>85247859645.029999</v>
      </c>
      <c r="E385" s="50">
        <v>29787279649.59</v>
      </c>
      <c r="F385" s="65">
        <v>34.94</v>
      </c>
      <c r="G385" s="66">
        <v>1</v>
      </c>
    </row>
    <row r="386" spans="1:7" ht="15.75" thickBot="1" x14ac:dyDescent="0.3">
      <c r="A386" s="47">
        <v>305</v>
      </c>
      <c r="B386" s="64" t="s">
        <v>1757</v>
      </c>
      <c r="C386" s="49">
        <v>10257926739.5</v>
      </c>
      <c r="D386" s="49">
        <v>14713461156.9</v>
      </c>
      <c r="E386" s="50">
        <v>4455534417.3999996</v>
      </c>
      <c r="F386" s="65">
        <v>30.28</v>
      </c>
      <c r="G386" s="66">
        <v>1</v>
      </c>
    </row>
    <row r="387" spans="1:7" ht="15.75" thickBot="1" x14ac:dyDescent="0.3">
      <c r="A387" s="47">
        <v>306</v>
      </c>
      <c r="B387" s="48" t="s">
        <v>1755</v>
      </c>
      <c r="C387" s="49">
        <v>11863687685</v>
      </c>
      <c r="D387" s="49">
        <v>17306433229</v>
      </c>
      <c r="E387" s="50">
        <v>5442745544</v>
      </c>
      <c r="F387" s="65">
        <v>31.45</v>
      </c>
      <c r="G387" s="66">
        <v>1</v>
      </c>
    </row>
    <row r="388" spans="1:7" ht="15.75" thickBot="1" x14ac:dyDescent="0.3">
      <c r="A388" s="47">
        <v>307</v>
      </c>
      <c r="B388" s="48" t="s">
        <v>1628</v>
      </c>
      <c r="C388" s="49">
        <v>74836215660.179993</v>
      </c>
      <c r="D388" s="49">
        <v>82813541574.5</v>
      </c>
      <c r="E388" s="50">
        <v>7977325914.3199997</v>
      </c>
      <c r="F388" s="65">
        <v>9.6300000000000008</v>
      </c>
      <c r="G388" s="66">
        <v>1</v>
      </c>
    </row>
    <row r="389" spans="1:7" s="58" customFormat="1" ht="15.75" thickBot="1" x14ac:dyDescent="0.3">
      <c r="A389" s="53" t="s">
        <v>330</v>
      </c>
      <c r="B389" s="54" t="s">
        <v>1793</v>
      </c>
      <c r="C389" s="55"/>
      <c r="D389" s="55"/>
      <c r="E389" s="55"/>
      <c r="F389" s="67"/>
      <c r="G389" s="68">
        <f>G390+G402</f>
        <v>14</v>
      </c>
    </row>
    <row r="390" spans="1:7" ht="15.75" thickBot="1" x14ac:dyDescent="0.3">
      <c r="A390" s="52" t="s">
        <v>394</v>
      </c>
      <c r="B390" s="127" t="s">
        <v>407</v>
      </c>
      <c r="C390" s="128"/>
      <c r="D390" s="128"/>
      <c r="E390" s="128"/>
      <c r="F390" s="128"/>
      <c r="G390" s="63">
        <f>SUM(G391:G401)</f>
        <v>11</v>
      </c>
    </row>
    <row r="391" spans="1:7" ht="15.75" thickBot="1" x14ac:dyDescent="0.3">
      <c r="A391" s="47">
        <v>308</v>
      </c>
      <c r="B391" s="48" t="s">
        <v>1648</v>
      </c>
      <c r="C391" s="49">
        <v>12960518148</v>
      </c>
      <c r="D391" s="49">
        <v>68163169415</v>
      </c>
      <c r="E391" s="50">
        <v>55202651267</v>
      </c>
      <c r="F391" s="65">
        <v>80.989999999999995</v>
      </c>
      <c r="G391" s="66">
        <v>1</v>
      </c>
    </row>
    <row r="392" spans="1:7" ht="15.75" thickBot="1" x14ac:dyDescent="0.3">
      <c r="A392" s="47">
        <v>309</v>
      </c>
      <c r="B392" s="48" t="s">
        <v>1658</v>
      </c>
      <c r="C392" s="49">
        <v>399009801</v>
      </c>
      <c r="D392" s="49">
        <v>1752249132</v>
      </c>
      <c r="E392" s="50">
        <v>1353239331</v>
      </c>
      <c r="F392" s="65">
        <v>77.23</v>
      </c>
      <c r="G392" s="66">
        <v>1</v>
      </c>
    </row>
    <row r="393" spans="1:7" ht="15.75" thickBot="1" x14ac:dyDescent="0.3">
      <c r="A393" s="47">
        <v>310</v>
      </c>
      <c r="B393" s="48" t="s">
        <v>1735</v>
      </c>
      <c r="C393" s="49">
        <v>61931353</v>
      </c>
      <c r="D393" s="49">
        <v>188111583</v>
      </c>
      <c r="E393" s="50">
        <v>126180230</v>
      </c>
      <c r="F393" s="65">
        <v>67.08</v>
      </c>
      <c r="G393" s="66">
        <v>1</v>
      </c>
    </row>
    <row r="394" spans="1:7" ht="15.75" thickBot="1" x14ac:dyDescent="0.3">
      <c r="A394" s="47">
        <v>311</v>
      </c>
      <c r="B394" s="48" t="s">
        <v>397</v>
      </c>
      <c r="C394" s="49">
        <v>3016132565</v>
      </c>
      <c r="D394" s="49">
        <v>7929286954.54</v>
      </c>
      <c r="E394" s="50">
        <v>4913154389.54</v>
      </c>
      <c r="F394" s="65">
        <v>61.96</v>
      </c>
      <c r="G394" s="66">
        <v>1</v>
      </c>
    </row>
    <row r="395" spans="1:7" ht="15.75" thickBot="1" x14ac:dyDescent="0.3">
      <c r="A395" s="47">
        <v>312</v>
      </c>
      <c r="B395" s="48" t="s">
        <v>1633</v>
      </c>
      <c r="C395" s="49">
        <v>1143734919</v>
      </c>
      <c r="D395" s="49">
        <v>2625722951</v>
      </c>
      <c r="E395" s="50">
        <v>1481988032</v>
      </c>
      <c r="F395" s="65">
        <v>56.44</v>
      </c>
      <c r="G395" s="66">
        <v>1</v>
      </c>
    </row>
    <row r="396" spans="1:7" ht="15.75" thickBot="1" x14ac:dyDescent="0.3">
      <c r="A396" s="47">
        <v>313</v>
      </c>
      <c r="B396" s="48" t="s">
        <v>1743</v>
      </c>
      <c r="C396" s="49">
        <v>10873316556</v>
      </c>
      <c r="D396" s="49">
        <v>23739541680.18</v>
      </c>
      <c r="E396" s="50">
        <v>12866225124.18</v>
      </c>
      <c r="F396" s="65">
        <v>54.2</v>
      </c>
      <c r="G396" s="66">
        <v>1</v>
      </c>
    </row>
    <row r="397" spans="1:7" ht="15.75" thickBot="1" x14ac:dyDescent="0.3">
      <c r="A397" s="47">
        <v>314</v>
      </c>
      <c r="B397" s="48" t="s">
        <v>1773</v>
      </c>
      <c r="C397" s="49">
        <v>1417798299</v>
      </c>
      <c r="D397" s="49">
        <v>1654305000</v>
      </c>
      <c r="E397" s="50">
        <v>236506701</v>
      </c>
      <c r="F397" s="65">
        <v>14.3</v>
      </c>
      <c r="G397" s="66">
        <v>1</v>
      </c>
    </row>
    <row r="398" spans="1:7" ht="15.75" thickBot="1" x14ac:dyDescent="0.3">
      <c r="A398" s="47">
        <v>315</v>
      </c>
      <c r="B398" s="48" t="s">
        <v>1762</v>
      </c>
      <c r="C398" s="49">
        <v>1599736571</v>
      </c>
      <c r="D398" s="49">
        <v>2139137604.3599999</v>
      </c>
      <c r="E398" s="50">
        <v>539401033.36000001</v>
      </c>
      <c r="F398" s="65">
        <v>25.22</v>
      </c>
      <c r="G398" s="66">
        <v>1</v>
      </c>
    </row>
    <row r="399" spans="1:7" ht="15.75" thickBot="1" x14ac:dyDescent="0.3">
      <c r="A399" s="47">
        <v>316</v>
      </c>
      <c r="B399" s="48" t="s">
        <v>1751</v>
      </c>
      <c r="C399" s="49">
        <v>19197123198</v>
      </c>
      <c r="D399" s="49">
        <v>29347094919</v>
      </c>
      <c r="E399" s="50">
        <v>10149971721</v>
      </c>
      <c r="F399" s="65">
        <v>34.590000000000003</v>
      </c>
      <c r="G399" s="66">
        <v>1</v>
      </c>
    </row>
    <row r="400" spans="1:7" ht="15.75" thickBot="1" x14ac:dyDescent="0.3">
      <c r="A400" s="47">
        <v>317</v>
      </c>
      <c r="B400" s="48" t="s">
        <v>1753</v>
      </c>
      <c r="C400" s="49">
        <v>10992617726</v>
      </c>
      <c r="D400" s="49">
        <v>16220805018</v>
      </c>
      <c r="E400" s="50">
        <v>5228187292</v>
      </c>
      <c r="F400" s="65">
        <v>32.229999999999997</v>
      </c>
      <c r="G400" s="66">
        <v>1</v>
      </c>
    </row>
    <row r="401" spans="1:8" ht="15.75" thickBot="1" x14ac:dyDescent="0.3">
      <c r="A401" s="47">
        <v>318</v>
      </c>
      <c r="B401" s="48" t="s">
        <v>398</v>
      </c>
      <c r="C401" s="49">
        <v>214127656331</v>
      </c>
      <c r="D401" s="49">
        <v>243843316939</v>
      </c>
      <c r="E401" s="50">
        <v>29715660608</v>
      </c>
      <c r="F401" s="65">
        <v>12.19</v>
      </c>
      <c r="G401" s="66">
        <v>1</v>
      </c>
    </row>
    <row r="402" spans="1:8" ht="15.75" thickBot="1" x14ac:dyDescent="0.3">
      <c r="A402" s="52" t="s">
        <v>399</v>
      </c>
      <c r="B402" s="127" t="s">
        <v>408</v>
      </c>
      <c r="C402" s="128"/>
      <c r="D402" s="128"/>
      <c r="E402" s="128"/>
      <c r="F402" s="128"/>
      <c r="G402" s="63">
        <f>SUM(G403:G405)</f>
        <v>3</v>
      </c>
    </row>
    <row r="403" spans="1:8" ht="15.75" thickBot="1" x14ac:dyDescent="0.3">
      <c r="A403" s="47">
        <v>319</v>
      </c>
      <c r="B403" s="48" t="s">
        <v>1710</v>
      </c>
      <c r="C403" s="49">
        <v>54286961382</v>
      </c>
      <c r="D403" s="49">
        <v>61426467442.519997</v>
      </c>
      <c r="E403" s="50">
        <v>7139506060.5200005</v>
      </c>
      <c r="F403" s="65">
        <v>11.62</v>
      </c>
      <c r="G403" s="66">
        <v>1</v>
      </c>
    </row>
    <row r="404" spans="1:8" ht="15.75" thickBot="1" x14ac:dyDescent="0.3">
      <c r="A404" s="47">
        <v>320</v>
      </c>
      <c r="B404" s="48" t="s">
        <v>1779</v>
      </c>
      <c r="C404" s="49">
        <v>14006084586</v>
      </c>
      <c r="D404" s="49">
        <v>15660095989.02</v>
      </c>
      <c r="E404" s="50">
        <v>1654011403.02</v>
      </c>
      <c r="F404" s="65">
        <v>10.56</v>
      </c>
      <c r="G404" s="66">
        <v>1</v>
      </c>
    </row>
    <row r="405" spans="1:8" ht="15.75" thickBot="1" x14ac:dyDescent="0.3">
      <c r="A405" s="47">
        <v>321</v>
      </c>
      <c r="B405" s="48" t="s">
        <v>1742</v>
      </c>
      <c r="C405" s="49">
        <v>1053311167</v>
      </c>
      <c r="D405" s="49">
        <v>2327363177</v>
      </c>
      <c r="E405" s="50">
        <v>1274052010</v>
      </c>
      <c r="F405" s="65">
        <v>54.74</v>
      </c>
      <c r="G405" s="66">
        <v>1</v>
      </c>
    </row>
    <row r="406" spans="1:8" x14ac:dyDescent="0.25">
      <c r="A406" s="62"/>
      <c r="H406">
        <f>G44+G151+G255+G292+G343+G371+G389</f>
        <v>322</v>
      </c>
    </row>
  </sheetData>
  <mergeCells count="44">
    <mergeCell ref="E42:E43"/>
    <mergeCell ref="F42:F43"/>
    <mergeCell ref="A2:A3"/>
    <mergeCell ref="B2:B3"/>
    <mergeCell ref="C2:D2"/>
    <mergeCell ref="A42:A43"/>
    <mergeCell ref="B42:B43"/>
    <mergeCell ref="C42:D42"/>
    <mergeCell ref="B45:F45"/>
    <mergeCell ref="B62:F62"/>
    <mergeCell ref="B80:F80"/>
    <mergeCell ref="B95:F95"/>
    <mergeCell ref="B103:F103"/>
    <mergeCell ref="B107:F107"/>
    <mergeCell ref="B115:F115"/>
    <mergeCell ref="B121:F121"/>
    <mergeCell ref="B133:F133"/>
    <mergeCell ref="B139:F139"/>
    <mergeCell ref="B152:F152"/>
    <mergeCell ref="B153:F153"/>
    <mergeCell ref="B176:F176"/>
    <mergeCell ref="B185:F185"/>
    <mergeCell ref="B210:F210"/>
    <mergeCell ref="B215:F215"/>
    <mergeCell ref="B249:F249"/>
    <mergeCell ref="B256:F256"/>
    <mergeCell ref="B270:F270"/>
    <mergeCell ref="B277:F277"/>
    <mergeCell ref="B282:F282"/>
    <mergeCell ref="B289:F289"/>
    <mergeCell ref="B293:F293"/>
    <mergeCell ref="B297:F297"/>
    <mergeCell ref="B306:F306"/>
    <mergeCell ref="B310:F310"/>
    <mergeCell ref="B321:F321"/>
    <mergeCell ref="B331:F331"/>
    <mergeCell ref="B292:F292"/>
    <mergeCell ref="B344:F344"/>
    <mergeCell ref="B402:F402"/>
    <mergeCell ref="B351:F351"/>
    <mergeCell ref="B343:F343"/>
    <mergeCell ref="B372:F372"/>
    <mergeCell ref="B380:F380"/>
    <mergeCell ref="B390:F390"/>
  </mergeCells>
  <pageMargins left="0.7" right="0.7" top="0.75" bottom="0.75" header="0.3" footer="0.3"/>
  <pageSetup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outlinePr summaryBelow="0" summaryRight="0"/>
  </sheetPr>
  <dimension ref="A1:L556"/>
  <sheetViews>
    <sheetView zoomScale="90" zoomScaleNormal="90" workbookViewId="0">
      <pane xSplit="3" ySplit="10" topLeftCell="F59" activePane="bottomRight" state="frozen"/>
      <selection pane="topRight" activeCell="E1" sqref="E1"/>
      <selection pane="bottomLeft" activeCell="A11" sqref="A11"/>
      <selection pane="bottomRight" activeCell="N33" sqref="N33"/>
    </sheetView>
  </sheetViews>
  <sheetFormatPr defaultColWidth="14.42578125" defaultRowHeight="15" customHeight="1" x14ac:dyDescent="0.25"/>
  <cols>
    <col min="1" max="2" width="7.7109375" style="87" customWidth="1"/>
    <col min="3" max="3" width="31.42578125" style="87" bestFit="1" customWidth="1"/>
    <col min="4" max="4" width="26.42578125" style="98" customWidth="1"/>
    <col min="5" max="5" width="26.42578125" style="99" customWidth="1"/>
    <col min="6" max="6" width="10.7109375" style="99" customWidth="1"/>
    <col min="7" max="8" width="26.42578125" style="72" customWidth="1"/>
    <col min="9" max="9" width="10.7109375" style="72" customWidth="1"/>
    <col min="10" max="11" width="26.42578125" style="72" customWidth="1"/>
    <col min="12" max="12" width="10.7109375" style="72" customWidth="1"/>
    <col min="13" max="16384" width="14.42578125" style="87"/>
  </cols>
  <sheetData>
    <row r="1" spans="1:12" s="69" customFormat="1" ht="15" customHeight="1" thickBot="1" x14ac:dyDescent="0.3">
      <c r="C1" s="70" t="s">
        <v>1796</v>
      </c>
      <c r="D1" s="71"/>
      <c r="E1" s="72"/>
      <c r="F1" s="72"/>
      <c r="G1" s="72"/>
      <c r="H1" s="72"/>
      <c r="I1" s="72"/>
      <c r="J1" s="72"/>
      <c r="K1" s="72"/>
      <c r="L1" s="72"/>
    </row>
    <row r="2" spans="1:12" s="69" customFormat="1" ht="16.5" customHeight="1" thickBot="1" x14ac:dyDescent="0.3">
      <c r="A2" s="73"/>
      <c r="B2" s="73"/>
      <c r="C2" s="74" t="s">
        <v>1797</v>
      </c>
      <c r="D2" s="75" t="s">
        <v>1798</v>
      </c>
      <c r="E2" s="72"/>
      <c r="F2" s="72"/>
      <c r="G2" s="72"/>
      <c r="H2" s="72"/>
      <c r="I2" s="72"/>
      <c r="J2" s="72"/>
      <c r="K2" s="72"/>
      <c r="L2" s="72"/>
    </row>
    <row r="3" spans="1:12" s="69" customFormat="1" ht="16.5" customHeight="1" thickBot="1" x14ac:dyDescent="0.3">
      <c r="A3" s="73"/>
      <c r="B3" s="73"/>
      <c r="C3" s="76" t="s">
        <v>1799</v>
      </c>
      <c r="D3" s="75" t="s">
        <v>1800</v>
      </c>
      <c r="E3" s="72"/>
      <c r="F3" s="72"/>
      <c r="G3" s="72"/>
      <c r="H3" s="72"/>
      <c r="I3" s="72"/>
      <c r="J3" s="72"/>
      <c r="K3" s="72"/>
      <c r="L3" s="72"/>
    </row>
    <row r="4" spans="1:12" s="69" customFormat="1" ht="16.5" customHeight="1" thickBot="1" x14ac:dyDescent="0.3">
      <c r="A4" s="73"/>
      <c r="B4" s="73"/>
      <c r="C4" s="77" t="s">
        <v>1801</v>
      </c>
      <c r="D4" s="75" t="s">
        <v>1802</v>
      </c>
      <c r="E4" s="72"/>
      <c r="F4" s="72"/>
      <c r="G4" s="72"/>
      <c r="H4" s="72"/>
      <c r="I4" s="72"/>
      <c r="J4" s="72"/>
      <c r="K4" s="72"/>
      <c r="L4" s="72"/>
    </row>
    <row r="5" spans="1:12" s="69" customFormat="1" x14ac:dyDescent="0.25">
      <c r="A5" s="73"/>
      <c r="B5" s="73"/>
      <c r="C5" s="78"/>
      <c r="D5" s="79"/>
      <c r="E5" s="72"/>
      <c r="F5" s="72"/>
      <c r="G5" s="72"/>
      <c r="H5" s="72"/>
      <c r="I5" s="72"/>
      <c r="J5" s="72"/>
      <c r="K5" s="72"/>
      <c r="L5" s="72"/>
    </row>
    <row r="6" spans="1:12" s="69" customFormat="1" x14ac:dyDescent="0.25">
      <c r="A6" s="73"/>
      <c r="B6" s="73"/>
      <c r="C6" s="78"/>
      <c r="D6" s="79"/>
      <c r="E6" s="72"/>
      <c r="F6" s="72"/>
      <c r="G6" s="72"/>
      <c r="H6" s="72"/>
      <c r="I6" s="72"/>
      <c r="J6" s="72"/>
      <c r="K6" s="72"/>
      <c r="L6" s="72"/>
    </row>
    <row r="7" spans="1:12" s="69" customFormat="1" ht="15" customHeight="1" x14ac:dyDescent="0.25">
      <c r="A7" s="142" t="s">
        <v>400</v>
      </c>
      <c r="B7" s="142" t="s">
        <v>1803</v>
      </c>
      <c r="C7" s="145" t="s">
        <v>0</v>
      </c>
      <c r="D7" s="140" t="s">
        <v>1804</v>
      </c>
      <c r="E7" s="140"/>
      <c r="F7" s="140"/>
      <c r="G7" s="140" t="s">
        <v>1805</v>
      </c>
      <c r="H7" s="140"/>
      <c r="I7" s="140"/>
      <c r="J7" s="140" t="s">
        <v>1915</v>
      </c>
      <c r="K7" s="140"/>
      <c r="L7" s="140"/>
    </row>
    <row r="8" spans="1:12" s="69" customFormat="1" ht="15" customHeight="1" x14ac:dyDescent="0.25">
      <c r="A8" s="143"/>
      <c r="B8" s="143"/>
      <c r="C8" s="145"/>
      <c r="D8" s="141" t="s">
        <v>1806</v>
      </c>
      <c r="E8" s="141"/>
      <c r="F8" s="141"/>
      <c r="G8" s="141" t="s">
        <v>1807</v>
      </c>
      <c r="H8" s="141"/>
      <c r="I8" s="141"/>
      <c r="J8" s="141" t="s">
        <v>1807</v>
      </c>
      <c r="K8" s="141"/>
      <c r="L8" s="141"/>
    </row>
    <row r="9" spans="1:12" s="69" customFormat="1" x14ac:dyDescent="0.25">
      <c r="A9" s="144"/>
      <c r="B9" s="144"/>
      <c r="C9" s="145"/>
      <c r="D9" s="80" t="s">
        <v>1808</v>
      </c>
      <c r="E9" s="80" t="s">
        <v>1809</v>
      </c>
      <c r="F9" s="80" t="s">
        <v>1810</v>
      </c>
      <c r="G9" s="80" t="s">
        <v>1808</v>
      </c>
      <c r="H9" s="80" t="s">
        <v>1809</v>
      </c>
      <c r="I9" s="80" t="s">
        <v>1810</v>
      </c>
      <c r="J9" s="80" t="s">
        <v>1808</v>
      </c>
      <c r="K9" s="80" t="s">
        <v>1809</v>
      </c>
      <c r="L9" s="80" t="s">
        <v>1810</v>
      </c>
    </row>
    <row r="10" spans="1:12" s="82" customFormat="1" ht="15" customHeight="1" x14ac:dyDescent="0.2">
      <c r="A10" s="81">
        <v>1</v>
      </c>
      <c r="B10" s="81">
        <v>2</v>
      </c>
      <c r="C10" s="81">
        <v>3</v>
      </c>
      <c r="D10" s="81">
        <v>7</v>
      </c>
      <c r="E10" s="81">
        <v>8</v>
      </c>
      <c r="F10" s="81">
        <v>9</v>
      </c>
      <c r="G10" s="81">
        <v>43</v>
      </c>
      <c r="H10" s="81">
        <v>44</v>
      </c>
      <c r="I10" s="81">
        <v>45</v>
      </c>
      <c r="J10" s="81">
        <v>43</v>
      </c>
      <c r="K10" s="81">
        <v>44</v>
      </c>
      <c r="L10" s="81">
        <v>45</v>
      </c>
    </row>
    <row r="11" spans="1:12" ht="15" customHeight="1" x14ac:dyDescent="0.25">
      <c r="A11" s="83" t="s">
        <v>323</v>
      </c>
      <c r="B11" s="83"/>
      <c r="C11" s="84" t="s">
        <v>39</v>
      </c>
      <c r="D11" s="85"/>
      <c r="E11" s="85"/>
      <c r="F11" s="86"/>
      <c r="G11" s="85"/>
      <c r="H11" s="85"/>
      <c r="I11" s="86"/>
      <c r="J11" s="85"/>
      <c r="K11" s="85"/>
      <c r="L11" s="86"/>
    </row>
    <row r="12" spans="1:12" ht="15" customHeight="1" x14ac:dyDescent="0.25">
      <c r="A12" s="88">
        <v>1</v>
      </c>
      <c r="B12" s="89" t="s">
        <v>1811</v>
      </c>
      <c r="C12" s="90" t="s">
        <v>40</v>
      </c>
      <c r="D12" s="91">
        <v>9830000000</v>
      </c>
      <c r="E12" s="91">
        <v>7405014511</v>
      </c>
      <c r="F12" s="92">
        <v>75.330768168870804</v>
      </c>
      <c r="G12" s="91">
        <v>2298011323</v>
      </c>
      <c r="H12" s="91">
        <v>1131674026</v>
      </c>
      <c r="I12" s="92">
        <v>49.245798516024102</v>
      </c>
      <c r="J12" s="91">
        <f>D12+G12</f>
        <v>12128011323</v>
      </c>
      <c r="K12" s="91">
        <f>E12+H12</f>
        <v>8536688537</v>
      </c>
      <c r="L12" s="93">
        <f>K12/J12</f>
        <v>0.70388197286810861</v>
      </c>
    </row>
    <row r="13" spans="1:12" ht="15" customHeight="1" x14ac:dyDescent="0.25">
      <c r="A13" s="88">
        <v>2</v>
      </c>
      <c r="B13" s="89" t="s">
        <v>1811</v>
      </c>
      <c r="C13" s="90" t="s">
        <v>41</v>
      </c>
      <c r="D13" s="91">
        <v>26159492758</v>
      </c>
      <c r="E13" s="91">
        <v>26182567895.529999</v>
      </c>
      <c r="F13" s="92">
        <v>100.08820942265</v>
      </c>
      <c r="G13" s="91">
        <v>13571132960</v>
      </c>
      <c r="H13" s="91">
        <v>7605525010.1899996</v>
      </c>
      <c r="I13" s="92">
        <v>56.041931300848397</v>
      </c>
      <c r="J13" s="91">
        <f t="shared" ref="J13:K34" si="0">D13+G13</f>
        <v>39730625718</v>
      </c>
      <c r="K13" s="91">
        <f t="shared" si="0"/>
        <v>33788092905.719997</v>
      </c>
      <c r="L13" s="93">
        <f t="shared" ref="L13:L34" si="1">K13/J13</f>
        <v>0.85042941798956539</v>
      </c>
    </row>
    <row r="14" spans="1:12" ht="15" customHeight="1" x14ac:dyDescent="0.25">
      <c r="A14" s="88">
        <v>3</v>
      </c>
      <c r="B14" s="94" t="s">
        <v>1812</v>
      </c>
      <c r="C14" s="90" t="s">
        <v>1813</v>
      </c>
      <c r="D14" s="91">
        <v>107479490000</v>
      </c>
      <c r="E14" s="91">
        <v>86260945867.210007</v>
      </c>
      <c r="F14" s="92">
        <v>80.258052831484406</v>
      </c>
      <c r="G14" s="91">
        <v>26403156293</v>
      </c>
      <c r="H14" s="91">
        <v>22704868712</v>
      </c>
      <c r="I14" s="92">
        <v>85.993009547951303</v>
      </c>
      <c r="J14" s="91">
        <f t="shared" si="0"/>
        <v>133882646293</v>
      </c>
      <c r="K14" s="91">
        <f t="shared" si="0"/>
        <v>108965814579.21001</v>
      </c>
      <c r="L14" s="93">
        <f t="shared" si="1"/>
        <v>0.81389050482868475</v>
      </c>
    </row>
    <row r="15" spans="1:12" ht="15" customHeight="1" x14ac:dyDescent="0.25">
      <c r="A15" s="88">
        <v>4</v>
      </c>
      <c r="B15" s="94" t="s">
        <v>1812</v>
      </c>
      <c r="C15" s="90" t="s">
        <v>1814</v>
      </c>
      <c r="D15" s="91">
        <v>107479490000</v>
      </c>
      <c r="E15" s="91">
        <v>86260945867.210007</v>
      </c>
      <c r="F15" s="92">
        <v>80.258052831484406</v>
      </c>
      <c r="G15" s="91">
        <v>26403156293</v>
      </c>
      <c r="H15" s="91">
        <v>22704868712</v>
      </c>
      <c r="I15" s="92">
        <v>85.993009547951303</v>
      </c>
      <c r="J15" s="91">
        <f t="shared" si="0"/>
        <v>133882646293</v>
      </c>
      <c r="K15" s="91">
        <f t="shared" si="0"/>
        <v>108965814579.21001</v>
      </c>
      <c r="L15" s="93">
        <f t="shared" si="1"/>
        <v>0.81389050482868475</v>
      </c>
    </row>
    <row r="16" spans="1:12" ht="15" customHeight="1" x14ac:dyDescent="0.25">
      <c r="A16" s="88">
        <v>5</v>
      </c>
      <c r="B16" s="89" t="s">
        <v>1811</v>
      </c>
      <c r="C16" s="90" t="s">
        <v>42</v>
      </c>
      <c r="D16" s="91">
        <v>11921194822</v>
      </c>
      <c r="E16" s="91">
        <v>13943966662.42</v>
      </c>
      <c r="F16" s="92">
        <v>116.967861616413</v>
      </c>
      <c r="G16" s="91">
        <v>18720149460</v>
      </c>
      <c r="H16" s="91">
        <v>20169202070</v>
      </c>
      <c r="I16" s="92">
        <v>107.74060385092599</v>
      </c>
      <c r="J16" s="91">
        <f t="shared" si="0"/>
        <v>30641344282</v>
      </c>
      <c r="K16" s="91">
        <f t="shared" si="0"/>
        <v>34113168732.419998</v>
      </c>
      <c r="L16" s="93">
        <f t="shared" si="1"/>
        <v>1.11330522637871</v>
      </c>
    </row>
    <row r="17" spans="1:12" ht="15" customHeight="1" x14ac:dyDescent="0.25">
      <c r="A17" s="88">
        <v>6</v>
      </c>
      <c r="B17" s="89" t="s">
        <v>1811</v>
      </c>
      <c r="C17" s="90" t="s">
        <v>43</v>
      </c>
      <c r="D17" s="91">
        <v>11655000000</v>
      </c>
      <c r="E17" s="91">
        <v>6147714858.21</v>
      </c>
      <c r="F17" s="92">
        <v>52.747446230888002</v>
      </c>
      <c r="G17" s="91">
        <v>26331389600</v>
      </c>
      <c r="H17" s="91">
        <v>20930379587</v>
      </c>
      <c r="I17" s="92">
        <v>79.488321372146601</v>
      </c>
      <c r="J17" s="91">
        <f t="shared" si="0"/>
        <v>37986389600</v>
      </c>
      <c r="K17" s="91">
        <f t="shared" si="0"/>
        <v>27078094445.209999</v>
      </c>
      <c r="L17" s="93">
        <f t="shared" si="1"/>
        <v>0.71283674838132016</v>
      </c>
    </row>
    <row r="18" spans="1:12" ht="15" customHeight="1" x14ac:dyDescent="0.25">
      <c r="A18" s="88">
        <v>7</v>
      </c>
      <c r="B18" s="94" t="s">
        <v>1812</v>
      </c>
      <c r="C18" s="90" t="s">
        <v>44</v>
      </c>
      <c r="D18" s="91">
        <v>18290000000</v>
      </c>
      <c r="E18" s="91">
        <v>16574400757</v>
      </c>
      <c r="F18" s="92">
        <v>90.620015073810805</v>
      </c>
      <c r="G18" s="91">
        <v>2992290500</v>
      </c>
      <c r="H18" s="91">
        <v>2652954426.5</v>
      </c>
      <c r="I18" s="92">
        <v>88.659654752772099</v>
      </c>
      <c r="J18" s="91">
        <f t="shared" si="0"/>
        <v>21282290500</v>
      </c>
      <c r="K18" s="91">
        <f t="shared" si="0"/>
        <v>19227355183.5</v>
      </c>
      <c r="L18" s="93">
        <f t="shared" si="1"/>
        <v>0.90344388370697226</v>
      </c>
    </row>
    <row r="19" spans="1:12" ht="15" customHeight="1" x14ac:dyDescent="0.25">
      <c r="A19" s="88">
        <v>8</v>
      </c>
      <c r="B19" s="89" t="s">
        <v>1811</v>
      </c>
      <c r="C19" s="90" t="s">
        <v>1815</v>
      </c>
      <c r="D19" s="91">
        <v>15070500000</v>
      </c>
      <c r="E19" s="91">
        <v>10910384140.889999</v>
      </c>
      <c r="F19" s="92">
        <v>72.395634789091204</v>
      </c>
      <c r="G19" s="91">
        <v>9620322992</v>
      </c>
      <c r="H19" s="91">
        <v>3499125200</v>
      </c>
      <c r="I19" s="92">
        <v>36.3722216282112</v>
      </c>
      <c r="J19" s="91">
        <f t="shared" si="0"/>
        <v>24690822992</v>
      </c>
      <c r="K19" s="91">
        <f t="shared" si="0"/>
        <v>14409509340.889999</v>
      </c>
      <c r="L19" s="93">
        <f t="shared" si="1"/>
        <v>0.58359777418350056</v>
      </c>
    </row>
    <row r="20" spans="1:12" ht="15" customHeight="1" x14ac:dyDescent="0.25">
      <c r="A20" s="88">
        <v>9</v>
      </c>
      <c r="B20" s="89" t="s">
        <v>1811</v>
      </c>
      <c r="C20" s="90" t="s">
        <v>45</v>
      </c>
      <c r="D20" s="91">
        <v>16450000000</v>
      </c>
      <c r="E20" s="91">
        <v>8501084418</v>
      </c>
      <c r="F20" s="92">
        <v>51.678324729483201</v>
      </c>
      <c r="G20" s="91">
        <v>2731850000</v>
      </c>
      <c r="H20" s="91">
        <v>1493310238</v>
      </c>
      <c r="I20" s="92">
        <v>54.6629660486483</v>
      </c>
      <c r="J20" s="91">
        <f t="shared" si="0"/>
        <v>19181850000</v>
      </c>
      <c r="K20" s="91">
        <f t="shared" si="0"/>
        <v>9994394656</v>
      </c>
      <c r="L20" s="93">
        <f t="shared" si="1"/>
        <v>0.5210339282186025</v>
      </c>
    </row>
    <row r="21" spans="1:12" ht="15" customHeight="1" x14ac:dyDescent="0.25">
      <c r="A21" s="88">
        <v>10</v>
      </c>
      <c r="B21" s="89" t="s">
        <v>1811</v>
      </c>
      <c r="C21" s="90" t="s">
        <v>46</v>
      </c>
      <c r="D21" s="91">
        <v>24425015302</v>
      </c>
      <c r="E21" s="91">
        <v>18881804983</v>
      </c>
      <c r="F21" s="92">
        <v>77.305192031768698</v>
      </c>
      <c r="G21" s="91">
        <v>1798000000</v>
      </c>
      <c r="H21" s="91">
        <v>614837618</v>
      </c>
      <c r="I21" s="92">
        <v>34.195640600667403</v>
      </c>
      <c r="J21" s="91">
        <f t="shared" si="0"/>
        <v>26223015302</v>
      </c>
      <c r="K21" s="91">
        <f t="shared" si="0"/>
        <v>19496642601</v>
      </c>
      <c r="L21" s="93">
        <f t="shared" si="1"/>
        <v>0.74349354475314722</v>
      </c>
    </row>
    <row r="22" spans="1:12" ht="15" customHeight="1" x14ac:dyDescent="0.25">
      <c r="A22" s="88">
        <v>11</v>
      </c>
      <c r="B22" s="89" t="s">
        <v>1811</v>
      </c>
      <c r="C22" s="90" t="s">
        <v>47</v>
      </c>
      <c r="D22" s="91">
        <v>33862229000</v>
      </c>
      <c r="E22" s="91">
        <v>37743501482</v>
      </c>
      <c r="F22" s="92">
        <v>111.461952141425</v>
      </c>
      <c r="G22" s="91">
        <v>4229336700</v>
      </c>
      <c r="H22" s="91">
        <v>2756179860</v>
      </c>
      <c r="I22" s="92">
        <v>65.168135230283198</v>
      </c>
      <c r="J22" s="91">
        <f t="shared" si="0"/>
        <v>38091565700</v>
      </c>
      <c r="K22" s="91">
        <f t="shared" si="0"/>
        <v>40499681342</v>
      </c>
      <c r="L22" s="93">
        <f t="shared" si="1"/>
        <v>1.0632191299503344</v>
      </c>
    </row>
    <row r="23" spans="1:12" ht="15" customHeight="1" x14ac:dyDescent="0.25">
      <c r="A23" s="88">
        <v>12</v>
      </c>
      <c r="B23" s="89" t="s">
        <v>1811</v>
      </c>
      <c r="C23" s="90" t="s">
        <v>48</v>
      </c>
      <c r="D23" s="91">
        <v>6703275119</v>
      </c>
      <c r="E23" s="91">
        <v>6231421682.3199997</v>
      </c>
      <c r="F23" s="92">
        <v>92.960852295282294</v>
      </c>
      <c r="G23" s="91">
        <v>5862311000</v>
      </c>
      <c r="H23" s="91">
        <v>3631850671</v>
      </c>
      <c r="I23" s="92">
        <v>61.952541770643002</v>
      </c>
      <c r="J23" s="91">
        <f t="shared" si="0"/>
        <v>12565586119</v>
      </c>
      <c r="K23" s="91">
        <f t="shared" si="0"/>
        <v>9863272353.3199997</v>
      </c>
      <c r="L23" s="93">
        <f t="shared" si="1"/>
        <v>0.78494327760852134</v>
      </c>
    </row>
    <row r="24" spans="1:12" ht="15" customHeight="1" x14ac:dyDescent="0.25">
      <c r="A24" s="88">
        <v>13</v>
      </c>
      <c r="B24" s="89" t="s">
        <v>1811</v>
      </c>
      <c r="C24" s="90" t="s">
        <v>49</v>
      </c>
      <c r="D24" s="91">
        <v>33103091751</v>
      </c>
      <c r="E24" s="91">
        <v>27500538910</v>
      </c>
      <c r="F24" s="92">
        <v>83.075439348257305</v>
      </c>
      <c r="G24" s="91">
        <v>17076038000</v>
      </c>
      <c r="H24" s="91">
        <v>14293037353</v>
      </c>
      <c r="I24" s="92">
        <v>83.702304673952995</v>
      </c>
      <c r="J24" s="91">
        <f t="shared" si="0"/>
        <v>50179129751</v>
      </c>
      <c r="K24" s="91">
        <f t="shared" si="0"/>
        <v>41793576263</v>
      </c>
      <c r="L24" s="93">
        <f t="shared" si="1"/>
        <v>0.83288762619816281</v>
      </c>
    </row>
    <row r="25" spans="1:12" ht="15" customHeight="1" x14ac:dyDescent="0.25">
      <c r="A25" s="88">
        <v>14</v>
      </c>
      <c r="B25" s="94" t="s">
        <v>1812</v>
      </c>
      <c r="C25" s="90" t="s">
        <v>50</v>
      </c>
      <c r="D25" s="91">
        <v>4294400000</v>
      </c>
      <c r="E25" s="91">
        <v>5233622602</v>
      </c>
      <c r="F25" s="92">
        <v>121.87086908532</v>
      </c>
      <c r="G25" s="91">
        <v>1504257000</v>
      </c>
      <c r="H25" s="91">
        <v>1258349300</v>
      </c>
      <c r="I25" s="92">
        <v>83.652547403801293</v>
      </c>
      <c r="J25" s="91">
        <f t="shared" si="0"/>
        <v>5798657000</v>
      </c>
      <c r="K25" s="91">
        <f t="shared" si="0"/>
        <v>6491971902</v>
      </c>
      <c r="L25" s="93">
        <f t="shared" si="1"/>
        <v>1.1195647374900775</v>
      </c>
    </row>
    <row r="26" spans="1:12" ht="15" customHeight="1" x14ac:dyDescent="0.25">
      <c r="A26" s="88">
        <v>15</v>
      </c>
      <c r="B26" s="89" t="s">
        <v>1811</v>
      </c>
      <c r="C26" s="90" t="s">
        <v>51</v>
      </c>
      <c r="D26" s="91">
        <v>14893007095</v>
      </c>
      <c r="E26" s="91">
        <v>17935652836.25</v>
      </c>
      <c r="F26" s="92">
        <v>120.430029488614</v>
      </c>
      <c r="G26" s="91">
        <v>1140000000</v>
      </c>
      <c r="H26" s="91">
        <v>955798250</v>
      </c>
      <c r="I26" s="92">
        <v>83.841951754385903</v>
      </c>
      <c r="J26" s="91">
        <f t="shared" si="0"/>
        <v>16033007095</v>
      </c>
      <c r="K26" s="91">
        <f t="shared" si="0"/>
        <v>18891451086.25</v>
      </c>
      <c r="L26" s="93">
        <f t="shared" si="1"/>
        <v>1.1782849576696954</v>
      </c>
    </row>
    <row r="27" spans="1:12" ht="15" customHeight="1" x14ac:dyDescent="0.25">
      <c r="A27" s="88">
        <v>16</v>
      </c>
      <c r="B27" s="94" t="s">
        <v>1812</v>
      </c>
      <c r="C27" s="90" t="s">
        <v>1816</v>
      </c>
      <c r="D27" s="91">
        <v>7865000000</v>
      </c>
      <c r="E27" s="91">
        <v>10647660025.450001</v>
      </c>
      <c r="F27" s="92">
        <v>135.380292758423</v>
      </c>
      <c r="G27" s="91">
        <v>8223353000</v>
      </c>
      <c r="H27" s="91">
        <v>3369506500</v>
      </c>
      <c r="I27" s="92">
        <v>40.974849310250903</v>
      </c>
      <c r="J27" s="91">
        <f t="shared" si="0"/>
        <v>16088353000</v>
      </c>
      <c r="K27" s="91">
        <f t="shared" si="0"/>
        <v>14017166525.450001</v>
      </c>
      <c r="L27" s="93">
        <f t="shared" si="1"/>
        <v>0.87126174602521467</v>
      </c>
    </row>
    <row r="28" spans="1:12" ht="15" customHeight="1" x14ac:dyDescent="0.25">
      <c r="A28" s="88">
        <v>17</v>
      </c>
      <c r="B28" s="89" t="s">
        <v>1811</v>
      </c>
      <c r="C28" s="90" t="s">
        <v>52</v>
      </c>
      <c r="D28" s="91">
        <v>21753157501</v>
      </c>
      <c r="E28" s="91">
        <v>29478792095.299999</v>
      </c>
      <c r="F28" s="92">
        <v>135.51500325387099</v>
      </c>
      <c r="G28" s="91">
        <v>7027043500</v>
      </c>
      <c r="H28" s="91">
        <v>4077182553</v>
      </c>
      <c r="I28" s="92">
        <v>58.021308008125999</v>
      </c>
      <c r="J28" s="91">
        <f t="shared" si="0"/>
        <v>28780201001</v>
      </c>
      <c r="K28" s="91">
        <f t="shared" si="0"/>
        <v>33555974648.299999</v>
      </c>
      <c r="L28" s="93">
        <f t="shared" si="1"/>
        <v>1.1659395515387143</v>
      </c>
    </row>
    <row r="29" spans="1:12" ht="15" customHeight="1" x14ac:dyDescent="0.25">
      <c r="A29" s="88">
        <v>18</v>
      </c>
      <c r="B29" s="89" t="s">
        <v>1811</v>
      </c>
      <c r="C29" s="90" t="s">
        <v>1776</v>
      </c>
      <c r="D29" s="91">
        <v>7308000000</v>
      </c>
      <c r="E29" s="91">
        <v>5508425192.5</v>
      </c>
      <c r="F29" s="92">
        <v>75.375276306787001</v>
      </c>
      <c r="G29" s="91">
        <v>6148847578</v>
      </c>
      <c r="H29" s="91">
        <v>1055507349</v>
      </c>
      <c r="I29" s="92">
        <v>17.165937773063401</v>
      </c>
      <c r="J29" s="91">
        <f t="shared" si="0"/>
        <v>13456847578</v>
      </c>
      <c r="K29" s="91">
        <f t="shared" si="0"/>
        <v>6563932541.5</v>
      </c>
      <c r="L29" s="93">
        <f t="shared" si="1"/>
        <v>0.4877763906779386</v>
      </c>
    </row>
    <row r="30" spans="1:12" ht="15" customHeight="1" x14ac:dyDescent="0.25">
      <c r="A30" s="88">
        <v>19</v>
      </c>
      <c r="B30" s="89" t="s">
        <v>1811</v>
      </c>
      <c r="C30" s="90" t="s">
        <v>53</v>
      </c>
      <c r="D30" s="91">
        <v>21650638093</v>
      </c>
      <c r="E30" s="91">
        <v>17992800597</v>
      </c>
      <c r="F30" s="92">
        <v>83.105174636018504</v>
      </c>
      <c r="G30" s="91">
        <v>4447549234</v>
      </c>
      <c r="H30" s="91">
        <v>3197663133</v>
      </c>
      <c r="I30" s="92">
        <v>71.897194719171395</v>
      </c>
      <c r="J30" s="91">
        <f t="shared" si="0"/>
        <v>26098187327</v>
      </c>
      <c r="K30" s="91">
        <f t="shared" si="0"/>
        <v>21190463730</v>
      </c>
      <c r="L30" s="93">
        <f t="shared" si="1"/>
        <v>0.8119515529753788</v>
      </c>
    </row>
    <row r="31" spans="1:12" ht="15" customHeight="1" x14ac:dyDescent="0.25">
      <c r="A31" s="88">
        <v>20</v>
      </c>
      <c r="B31" s="94" t="s">
        <v>1812</v>
      </c>
      <c r="C31" s="90" t="s">
        <v>54</v>
      </c>
      <c r="D31" s="91">
        <v>111905791887</v>
      </c>
      <c r="E31" s="91">
        <v>104474925378.95</v>
      </c>
      <c r="F31" s="92">
        <v>93.359712323421505</v>
      </c>
      <c r="G31" s="91">
        <v>43544169903</v>
      </c>
      <c r="H31" s="91">
        <v>25451895295.169998</v>
      </c>
      <c r="I31" s="92">
        <v>58.450753227968796</v>
      </c>
      <c r="J31" s="91">
        <f t="shared" si="0"/>
        <v>155449961790</v>
      </c>
      <c r="K31" s="91">
        <f t="shared" si="0"/>
        <v>129926820674.12</v>
      </c>
      <c r="L31" s="93">
        <f t="shared" si="1"/>
        <v>0.83581121010271042</v>
      </c>
    </row>
    <row r="32" spans="1:12" ht="15" customHeight="1" x14ac:dyDescent="0.25">
      <c r="A32" s="88">
        <v>21</v>
      </c>
      <c r="B32" s="94" t="s">
        <v>1812</v>
      </c>
      <c r="C32" s="90" t="s">
        <v>55</v>
      </c>
      <c r="D32" s="91">
        <v>34060750000</v>
      </c>
      <c r="E32" s="91">
        <v>39052922244</v>
      </c>
      <c r="F32" s="92">
        <v>114.656671517802</v>
      </c>
      <c r="G32" s="91">
        <v>4087500000</v>
      </c>
      <c r="H32" s="91">
        <v>3526081712.4000001</v>
      </c>
      <c r="I32" s="92">
        <v>86.264996022018295</v>
      </c>
      <c r="J32" s="91">
        <f t="shared" si="0"/>
        <v>38148250000</v>
      </c>
      <c r="K32" s="91">
        <f t="shared" si="0"/>
        <v>42579003956.400002</v>
      </c>
      <c r="L32" s="93">
        <f t="shared" si="1"/>
        <v>1.1161456674002084</v>
      </c>
    </row>
    <row r="33" spans="1:12" ht="15" customHeight="1" x14ac:dyDescent="0.25">
      <c r="A33" s="88">
        <v>22</v>
      </c>
      <c r="B33" s="89" t="s">
        <v>1811</v>
      </c>
      <c r="C33" s="90" t="s">
        <v>56</v>
      </c>
      <c r="D33" s="91">
        <v>7104291871</v>
      </c>
      <c r="E33" s="91">
        <v>6238157189</v>
      </c>
      <c r="F33" s="92">
        <v>87.808289725037895</v>
      </c>
      <c r="G33" s="91">
        <v>29179402850</v>
      </c>
      <c r="H33" s="91">
        <v>23169407417.540001</v>
      </c>
      <c r="I33" s="92">
        <v>79.403295319801202</v>
      </c>
      <c r="J33" s="91">
        <f t="shared" si="0"/>
        <v>36283694721</v>
      </c>
      <c r="K33" s="91">
        <f t="shared" si="0"/>
        <v>29407564606.540001</v>
      </c>
      <c r="L33" s="93">
        <f t="shared" si="1"/>
        <v>0.81048980355133771</v>
      </c>
    </row>
    <row r="34" spans="1:12" ht="15" customHeight="1" x14ac:dyDescent="0.25">
      <c r="A34" s="88">
        <v>23</v>
      </c>
      <c r="B34" s="94" t="s">
        <v>1812</v>
      </c>
      <c r="C34" s="90" t="s">
        <v>1817</v>
      </c>
      <c r="D34" s="91">
        <v>9480000000</v>
      </c>
      <c r="E34" s="91">
        <v>4007137450</v>
      </c>
      <c r="F34" s="92">
        <v>42.269382383966203</v>
      </c>
      <c r="G34" s="91">
        <v>3318668904</v>
      </c>
      <c r="H34" s="91">
        <v>220208893</v>
      </c>
      <c r="I34" s="92">
        <v>6.6354583530336999</v>
      </c>
      <c r="J34" s="91">
        <f t="shared" si="0"/>
        <v>12798668904</v>
      </c>
      <c r="K34" s="91">
        <f t="shared" si="0"/>
        <v>4227346343</v>
      </c>
      <c r="L34" s="93">
        <f t="shared" si="1"/>
        <v>0.33029578112445873</v>
      </c>
    </row>
    <row r="35" spans="1:12" ht="15" customHeight="1" x14ac:dyDescent="0.25">
      <c r="A35" s="83" t="s">
        <v>324</v>
      </c>
      <c r="B35" s="95"/>
      <c r="C35" s="84" t="s">
        <v>57</v>
      </c>
      <c r="D35" s="85"/>
      <c r="E35" s="85"/>
      <c r="F35" s="86"/>
      <c r="G35" s="85"/>
      <c r="H35" s="85"/>
      <c r="I35" s="86"/>
      <c r="J35" s="85"/>
      <c r="K35" s="85"/>
      <c r="L35" s="86"/>
    </row>
    <row r="36" spans="1:12" ht="15" customHeight="1" x14ac:dyDescent="0.25">
      <c r="A36" s="88">
        <v>24</v>
      </c>
      <c r="B36" s="89" t="s">
        <v>1811</v>
      </c>
      <c r="C36" s="90" t="s">
        <v>58</v>
      </c>
      <c r="D36" s="91">
        <v>93816711376</v>
      </c>
      <c r="E36" s="91">
        <v>83080759347</v>
      </c>
      <c r="F36" s="92">
        <v>88.556460920941504</v>
      </c>
      <c r="G36" s="91">
        <v>18978676790</v>
      </c>
      <c r="H36" s="91">
        <v>8611035129</v>
      </c>
      <c r="I36" s="92">
        <v>45.372157523316901</v>
      </c>
      <c r="J36" s="91">
        <v>18978676790</v>
      </c>
      <c r="K36" s="91">
        <v>8611035129</v>
      </c>
      <c r="L36" s="92">
        <v>45.372157523316901</v>
      </c>
    </row>
    <row r="37" spans="1:12" ht="15" customHeight="1" x14ac:dyDescent="0.25">
      <c r="A37" s="88">
        <v>25</v>
      </c>
      <c r="B37" s="94" t="s">
        <v>1812</v>
      </c>
      <c r="C37" s="90" t="s">
        <v>1818</v>
      </c>
      <c r="D37" s="91">
        <v>123681823749</v>
      </c>
      <c r="E37" s="91">
        <v>103318173060.66</v>
      </c>
      <c r="F37" s="92">
        <v>83.535454061814207</v>
      </c>
      <c r="G37" s="91">
        <v>5184000000</v>
      </c>
      <c r="H37" s="91">
        <v>4812308787</v>
      </c>
      <c r="I37" s="92">
        <v>92.830030613425905</v>
      </c>
      <c r="J37" s="91">
        <v>5184000000</v>
      </c>
      <c r="K37" s="91">
        <v>4812308787</v>
      </c>
      <c r="L37" s="92">
        <v>92.830030613425905</v>
      </c>
    </row>
    <row r="38" spans="1:12" ht="15" customHeight="1" x14ac:dyDescent="0.25">
      <c r="A38" s="88">
        <v>26</v>
      </c>
      <c r="B38" s="89" t="s">
        <v>1811</v>
      </c>
      <c r="C38" s="90" t="s">
        <v>59</v>
      </c>
      <c r="D38" s="91">
        <v>26912000000</v>
      </c>
      <c r="E38" s="91">
        <v>19486057923</v>
      </c>
      <c r="F38" s="92">
        <v>72.406576705558805</v>
      </c>
      <c r="G38" s="91">
        <v>4253780000</v>
      </c>
      <c r="H38" s="91">
        <v>3129111496</v>
      </c>
      <c r="I38" s="92">
        <v>73.5607270709815</v>
      </c>
      <c r="J38" s="91">
        <v>4253780000</v>
      </c>
      <c r="K38" s="91">
        <v>3129111496</v>
      </c>
      <c r="L38" s="92">
        <v>73.5607270709815</v>
      </c>
    </row>
    <row r="39" spans="1:12" ht="15" customHeight="1" x14ac:dyDescent="0.25">
      <c r="A39" s="88">
        <v>27</v>
      </c>
      <c r="B39" s="89" t="s">
        <v>1811</v>
      </c>
      <c r="C39" s="90" t="s">
        <v>60</v>
      </c>
      <c r="D39" s="91">
        <v>1268083193305</v>
      </c>
      <c r="E39" s="91">
        <v>797443677511</v>
      </c>
      <c r="F39" s="92">
        <v>62.885754004248398</v>
      </c>
      <c r="G39" s="91">
        <v>107838378704</v>
      </c>
      <c r="H39" s="91">
        <v>41983828515</v>
      </c>
      <c r="I39" s="92">
        <v>38.932177040828101</v>
      </c>
      <c r="J39" s="91">
        <v>107838378704</v>
      </c>
      <c r="K39" s="91">
        <v>41983828515</v>
      </c>
      <c r="L39" s="92">
        <v>38.932177040828101</v>
      </c>
    </row>
    <row r="40" spans="1:12" ht="15" customHeight="1" x14ac:dyDescent="0.25">
      <c r="A40" s="88">
        <v>28</v>
      </c>
      <c r="B40" s="89" t="s">
        <v>1811</v>
      </c>
      <c r="C40" s="90" t="s">
        <v>1819</v>
      </c>
      <c r="D40" s="91">
        <v>14573212700</v>
      </c>
      <c r="E40" s="91">
        <v>9528877974</v>
      </c>
      <c r="F40" s="92">
        <v>65.386254700036005</v>
      </c>
      <c r="G40" s="91">
        <v>6296761815</v>
      </c>
      <c r="H40" s="91">
        <v>3014480554</v>
      </c>
      <c r="I40" s="92">
        <v>47.873504549893703</v>
      </c>
      <c r="J40" s="91">
        <v>6296761815</v>
      </c>
      <c r="K40" s="91">
        <v>3014480554</v>
      </c>
      <c r="L40" s="92">
        <v>47.873504549893703</v>
      </c>
    </row>
    <row r="41" spans="1:12" ht="15" customHeight="1" x14ac:dyDescent="0.25">
      <c r="A41" s="88">
        <v>29</v>
      </c>
      <c r="B41" s="89" t="s">
        <v>1811</v>
      </c>
      <c r="C41" s="90" t="s">
        <v>61</v>
      </c>
      <c r="D41" s="91">
        <v>61282835442</v>
      </c>
      <c r="E41" s="91">
        <v>57878522740</v>
      </c>
      <c r="F41" s="92">
        <v>94.444916464052994</v>
      </c>
      <c r="G41" s="91">
        <v>13910554350</v>
      </c>
      <c r="H41" s="91">
        <v>12242403706.5</v>
      </c>
      <c r="I41" s="92">
        <v>88.008021811869696</v>
      </c>
      <c r="J41" s="91">
        <v>13910554350</v>
      </c>
      <c r="K41" s="91">
        <v>12242403706.5</v>
      </c>
      <c r="L41" s="92">
        <v>88.008021811869696</v>
      </c>
    </row>
    <row r="42" spans="1:12" ht="15" customHeight="1" x14ac:dyDescent="0.25">
      <c r="A42" s="88">
        <v>30</v>
      </c>
      <c r="B42" s="94" t="s">
        <v>1812</v>
      </c>
      <c r="C42" s="90" t="s">
        <v>62</v>
      </c>
      <c r="D42" s="91">
        <v>114780000000</v>
      </c>
      <c r="E42" s="91">
        <v>69385135221.710007</v>
      </c>
      <c r="F42" s="92">
        <v>60.450544713112002</v>
      </c>
      <c r="G42" s="91">
        <v>9612500000</v>
      </c>
      <c r="H42" s="91">
        <v>5004029718</v>
      </c>
      <c r="I42" s="92">
        <v>52.057526325097498</v>
      </c>
      <c r="J42" s="91">
        <v>9612500000</v>
      </c>
      <c r="K42" s="91">
        <v>5004029718</v>
      </c>
      <c r="L42" s="92">
        <v>52.057526325097498</v>
      </c>
    </row>
    <row r="43" spans="1:12" ht="15" customHeight="1" x14ac:dyDescent="0.25">
      <c r="A43" s="88">
        <v>31</v>
      </c>
      <c r="B43" s="89" t="s">
        <v>1811</v>
      </c>
      <c r="C43" s="90" t="s">
        <v>1820</v>
      </c>
      <c r="D43" s="91">
        <v>39608049032</v>
      </c>
      <c r="E43" s="91">
        <v>29580084977</v>
      </c>
      <c r="F43" s="92">
        <v>74.682004541808496</v>
      </c>
      <c r="G43" s="91">
        <v>3136097200</v>
      </c>
      <c r="H43" s="91">
        <v>2328061428</v>
      </c>
      <c r="I43" s="92">
        <v>74.234351792412497</v>
      </c>
      <c r="J43" s="91">
        <v>3136097200</v>
      </c>
      <c r="K43" s="91">
        <v>2328061428</v>
      </c>
      <c r="L43" s="92">
        <v>74.234351792412497</v>
      </c>
    </row>
    <row r="44" spans="1:12" ht="15" customHeight="1" x14ac:dyDescent="0.25">
      <c r="A44" s="88">
        <v>32</v>
      </c>
      <c r="B44" s="89" t="s">
        <v>1811</v>
      </c>
      <c r="C44" s="90" t="s">
        <v>63</v>
      </c>
      <c r="D44" s="91">
        <v>31033000000</v>
      </c>
      <c r="E44" s="91">
        <v>28361595929</v>
      </c>
      <c r="F44" s="92">
        <v>91.391731153932895</v>
      </c>
      <c r="G44" s="91">
        <v>17627220000</v>
      </c>
      <c r="H44" s="91">
        <v>14958961842</v>
      </c>
      <c r="I44" s="92">
        <v>84.862853257632196</v>
      </c>
      <c r="J44" s="91">
        <v>17627220000</v>
      </c>
      <c r="K44" s="91">
        <v>14958961842</v>
      </c>
      <c r="L44" s="92">
        <v>84.862853257632196</v>
      </c>
    </row>
    <row r="45" spans="1:12" ht="15" customHeight="1" x14ac:dyDescent="0.25">
      <c r="A45" s="88">
        <v>33</v>
      </c>
      <c r="B45" s="94" t="s">
        <v>1812</v>
      </c>
      <c r="C45" s="90" t="s">
        <v>1821</v>
      </c>
      <c r="D45" s="91">
        <v>204000000000</v>
      </c>
      <c r="E45" s="91">
        <v>196665644246</v>
      </c>
      <c r="F45" s="92">
        <v>96.4047275715686</v>
      </c>
      <c r="G45" s="91">
        <v>8995415220</v>
      </c>
      <c r="H45" s="91">
        <v>6681551723</v>
      </c>
      <c r="I45" s="92">
        <v>74.277301932039094</v>
      </c>
      <c r="J45" s="91">
        <v>8995415220</v>
      </c>
      <c r="K45" s="91">
        <v>6681551723</v>
      </c>
      <c r="L45" s="92">
        <v>74.277301932039094</v>
      </c>
    </row>
    <row r="46" spans="1:12" ht="15" customHeight="1" x14ac:dyDescent="0.25">
      <c r="A46" s="88">
        <v>34</v>
      </c>
      <c r="B46" s="89" t="s">
        <v>1811</v>
      </c>
      <c r="C46" s="90" t="s">
        <v>64</v>
      </c>
      <c r="D46" s="91">
        <v>43807938351</v>
      </c>
      <c r="E46" s="91">
        <v>47696916417</v>
      </c>
      <c r="F46" s="92">
        <v>108.87733641980699</v>
      </c>
      <c r="G46" s="91">
        <v>6941746000</v>
      </c>
      <c r="H46" s="91">
        <v>2348908400</v>
      </c>
      <c r="I46" s="92">
        <v>33.837429372956002</v>
      </c>
      <c r="J46" s="91">
        <v>6941746000</v>
      </c>
      <c r="K46" s="91">
        <v>2348908400</v>
      </c>
      <c r="L46" s="92">
        <v>33.837429372956002</v>
      </c>
    </row>
    <row r="47" spans="1:12" ht="15" customHeight="1" x14ac:dyDescent="0.25">
      <c r="A47" s="88">
        <v>35</v>
      </c>
      <c r="B47" s="89" t="s">
        <v>1811</v>
      </c>
      <c r="C47" s="90" t="s">
        <v>65</v>
      </c>
      <c r="D47" s="91">
        <v>5484599962</v>
      </c>
      <c r="E47" s="91">
        <v>5892323115</v>
      </c>
      <c r="F47" s="92">
        <v>107.433963385204</v>
      </c>
      <c r="G47" s="91">
        <v>1147025000</v>
      </c>
      <c r="H47" s="91">
        <v>999381129</v>
      </c>
      <c r="I47" s="92">
        <v>87.128103485102699</v>
      </c>
      <c r="J47" s="91">
        <v>1147025000</v>
      </c>
      <c r="K47" s="91">
        <v>999381129</v>
      </c>
      <c r="L47" s="92">
        <v>87.128103485102699</v>
      </c>
    </row>
    <row r="48" spans="1:12" ht="15" customHeight="1" x14ac:dyDescent="0.25">
      <c r="A48" s="88">
        <v>36</v>
      </c>
      <c r="B48" s="89" t="s">
        <v>1811</v>
      </c>
      <c r="C48" s="90" t="s">
        <v>66</v>
      </c>
      <c r="D48" s="91">
        <v>6564300000</v>
      </c>
      <c r="E48" s="91">
        <v>5942876891</v>
      </c>
      <c r="F48" s="92">
        <v>90.533292064652699</v>
      </c>
      <c r="G48" s="91">
        <v>520700000</v>
      </c>
      <c r="H48" s="91">
        <v>208620750</v>
      </c>
      <c r="I48" s="92">
        <v>40.0654407528327</v>
      </c>
      <c r="J48" s="91">
        <v>520700000</v>
      </c>
      <c r="K48" s="91">
        <v>208620750</v>
      </c>
      <c r="L48" s="92">
        <v>40.0654407528327</v>
      </c>
    </row>
    <row r="49" spans="1:12" ht="15" customHeight="1" x14ac:dyDescent="0.25">
      <c r="A49" s="88">
        <v>37</v>
      </c>
      <c r="B49" s="89" t="s">
        <v>1811</v>
      </c>
      <c r="C49" s="90" t="s">
        <v>67</v>
      </c>
      <c r="D49" s="91">
        <v>9486954850</v>
      </c>
      <c r="E49" s="91">
        <v>8842092017.2299995</v>
      </c>
      <c r="F49" s="92">
        <v>93.2026362203041</v>
      </c>
      <c r="G49" s="91">
        <v>385605800</v>
      </c>
      <c r="H49" s="91">
        <v>177917500</v>
      </c>
      <c r="I49" s="92">
        <v>46.1397364873661</v>
      </c>
      <c r="J49" s="91">
        <v>385605800</v>
      </c>
      <c r="K49" s="91">
        <v>177917500</v>
      </c>
      <c r="L49" s="92">
        <v>46.1397364873661</v>
      </c>
    </row>
    <row r="50" spans="1:12" ht="15" customHeight="1" x14ac:dyDescent="0.25">
      <c r="A50" s="88">
        <v>38</v>
      </c>
      <c r="B50" s="89" t="s">
        <v>1811</v>
      </c>
      <c r="C50" s="90" t="s">
        <v>1822</v>
      </c>
      <c r="D50" s="91">
        <v>15704815828</v>
      </c>
      <c r="E50" s="91">
        <v>4213750983</v>
      </c>
      <c r="F50" s="92">
        <v>26.8309480935607</v>
      </c>
      <c r="G50" s="91">
        <v>821000000</v>
      </c>
      <c r="H50" s="91">
        <v>430440554</v>
      </c>
      <c r="I50" s="92">
        <v>52.428812911084002</v>
      </c>
      <c r="J50" s="91">
        <v>821000000</v>
      </c>
      <c r="K50" s="91">
        <v>430440554</v>
      </c>
      <c r="L50" s="92">
        <v>52.428812911084002</v>
      </c>
    </row>
    <row r="51" spans="1:12" ht="15" customHeight="1" x14ac:dyDescent="0.25">
      <c r="A51" s="88">
        <v>39</v>
      </c>
      <c r="B51" s="89" t="s">
        <v>1811</v>
      </c>
      <c r="C51" s="90" t="s">
        <v>68</v>
      </c>
      <c r="D51" s="91">
        <v>44831506844</v>
      </c>
      <c r="E51" s="91">
        <v>20068503283</v>
      </c>
      <c r="F51" s="92">
        <v>44.764284530592001</v>
      </c>
      <c r="G51" s="91">
        <v>9864020884</v>
      </c>
      <c r="H51" s="91">
        <v>16028414653</v>
      </c>
      <c r="I51" s="92">
        <v>162.49372179451601</v>
      </c>
      <c r="J51" s="91">
        <v>9864020884</v>
      </c>
      <c r="K51" s="91">
        <v>16028414653</v>
      </c>
      <c r="L51" s="92">
        <v>162.49372179451601</v>
      </c>
    </row>
    <row r="52" spans="1:12" ht="15" customHeight="1" x14ac:dyDescent="0.25">
      <c r="A52" s="88">
        <v>40</v>
      </c>
      <c r="B52" s="94" t="s">
        <v>1812</v>
      </c>
      <c r="C52" s="90" t="s">
        <v>1823</v>
      </c>
      <c r="D52" s="91">
        <v>16915519986</v>
      </c>
      <c r="E52" s="91">
        <v>20915094694</v>
      </c>
      <c r="F52" s="92">
        <v>123.644408870139</v>
      </c>
      <c r="G52" s="91">
        <v>21561666366</v>
      </c>
      <c r="H52" s="91">
        <v>20290419167</v>
      </c>
      <c r="I52" s="92">
        <v>94.104132874420998</v>
      </c>
      <c r="J52" s="91">
        <v>21561666366</v>
      </c>
      <c r="K52" s="91">
        <v>20290419167</v>
      </c>
      <c r="L52" s="92">
        <v>94.104132874420998</v>
      </c>
    </row>
    <row r="53" spans="1:12" ht="15" customHeight="1" x14ac:dyDescent="0.25">
      <c r="A53" s="88">
        <v>41</v>
      </c>
      <c r="B53" s="89" t="s">
        <v>1811</v>
      </c>
      <c r="C53" s="90" t="s">
        <v>69</v>
      </c>
      <c r="D53" s="91">
        <v>2822000000</v>
      </c>
      <c r="E53" s="91">
        <v>2947459121</v>
      </c>
      <c r="F53" s="92">
        <v>104.44575198440801</v>
      </c>
      <c r="G53" s="91">
        <v>10766400000</v>
      </c>
      <c r="H53" s="91">
        <v>10203808938</v>
      </c>
      <c r="I53" s="92">
        <v>94.774566596076596</v>
      </c>
      <c r="J53" s="91">
        <v>10766400000</v>
      </c>
      <c r="K53" s="91">
        <v>10203808938</v>
      </c>
      <c r="L53" s="92">
        <v>94.774566596076596</v>
      </c>
    </row>
    <row r="54" spans="1:12" ht="15" customHeight="1" x14ac:dyDescent="0.25">
      <c r="A54" s="88">
        <v>42</v>
      </c>
      <c r="B54" s="89" t="s">
        <v>1811</v>
      </c>
      <c r="C54" s="90" t="s">
        <v>70</v>
      </c>
      <c r="D54" s="91">
        <v>25333060949</v>
      </c>
      <c r="E54" s="91">
        <v>22031698903.330002</v>
      </c>
      <c r="F54" s="92">
        <v>86.968167596027001</v>
      </c>
      <c r="G54" s="91">
        <v>11020527288</v>
      </c>
      <c r="H54" s="91">
        <v>4467173236</v>
      </c>
      <c r="I54" s="92">
        <v>40.535022683208602</v>
      </c>
      <c r="J54" s="91">
        <v>11020527288</v>
      </c>
      <c r="K54" s="91">
        <v>4467173236</v>
      </c>
      <c r="L54" s="92">
        <v>40.535022683208602</v>
      </c>
    </row>
    <row r="55" spans="1:12" ht="15" customHeight="1" x14ac:dyDescent="0.25">
      <c r="A55" s="88">
        <v>43</v>
      </c>
      <c r="B55" s="94" t="s">
        <v>1812</v>
      </c>
      <c r="C55" s="90" t="s">
        <v>71</v>
      </c>
      <c r="D55" s="91">
        <v>123287920337</v>
      </c>
      <c r="E55" s="91">
        <v>113148390498</v>
      </c>
      <c r="F55" s="92">
        <v>91.7757313033716</v>
      </c>
      <c r="G55" s="91">
        <v>4350121090</v>
      </c>
      <c r="H55" s="91">
        <v>2517590487</v>
      </c>
      <c r="I55" s="92">
        <v>57.874032352510902</v>
      </c>
      <c r="J55" s="91">
        <v>4350121090</v>
      </c>
      <c r="K55" s="91">
        <v>2517590487</v>
      </c>
      <c r="L55" s="92">
        <v>57.874032352510902</v>
      </c>
    </row>
    <row r="56" spans="1:12" ht="15" customHeight="1" x14ac:dyDescent="0.25">
      <c r="A56" s="88">
        <v>44</v>
      </c>
      <c r="B56" s="94" t="s">
        <v>1812</v>
      </c>
      <c r="C56" s="90" t="s">
        <v>72</v>
      </c>
      <c r="D56" s="91">
        <v>34479594480</v>
      </c>
      <c r="E56" s="91">
        <v>41655157324</v>
      </c>
      <c r="F56" s="92">
        <v>120.811041870466</v>
      </c>
      <c r="G56" s="91">
        <v>12270773725</v>
      </c>
      <c r="H56" s="91">
        <v>9736715709</v>
      </c>
      <c r="I56" s="92">
        <v>79.348832658879402</v>
      </c>
      <c r="J56" s="91">
        <v>12270773725</v>
      </c>
      <c r="K56" s="91">
        <v>9736715709</v>
      </c>
      <c r="L56" s="92">
        <v>79.348832658879402</v>
      </c>
    </row>
    <row r="57" spans="1:12" ht="15" customHeight="1" x14ac:dyDescent="0.25">
      <c r="A57" s="88">
        <v>45</v>
      </c>
      <c r="B57" s="89" t="s">
        <v>1811</v>
      </c>
      <c r="C57" s="90" t="s">
        <v>73</v>
      </c>
      <c r="D57" s="91">
        <v>27829087000</v>
      </c>
      <c r="E57" s="91">
        <v>25582234211</v>
      </c>
      <c r="F57" s="92">
        <v>91.926243254045602</v>
      </c>
      <c r="G57" s="91">
        <v>5049375000</v>
      </c>
      <c r="H57" s="91">
        <v>1692182000</v>
      </c>
      <c r="I57" s="92">
        <v>33.512702067087503</v>
      </c>
      <c r="J57" s="91">
        <v>5049375000</v>
      </c>
      <c r="K57" s="91">
        <v>1692182000</v>
      </c>
      <c r="L57" s="92">
        <v>33.512702067087503</v>
      </c>
    </row>
    <row r="58" spans="1:12" ht="15" customHeight="1" x14ac:dyDescent="0.25">
      <c r="A58" s="88">
        <v>46</v>
      </c>
      <c r="B58" s="89" t="s">
        <v>1811</v>
      </c>
      <c r="C58" s="90" t="s">
        <v>74</v>
      </c>
      <c r="D58" s="91">
        <v>32259843179</v>
      </c>
      <c r="E58" s="91">
        <v>19274633423</v>
      </c>
      <c r="F58" s="92">
        <v>59.748069189459301</v>
      </c>
      <c r="G58" s="91">
        <v>9484657000</v>
      </c>
      <c r="H58" s="91">
        <v>4327299536</v>
      </c>
      <c r="I58" s="92">
        <v>45.624206927040099</v>
      </c>
      <c r="J58" s="91">
        <v>9484657000</v>
      </c>
      <c r="K58" s="91">
        <v>4327299536</v>
      </c>
      <c r="L58" s="92">
        <v>45.624206927040099</v>
      </c>
    </row>
    <row r="59" spans="1:12" ht="15" customHeight="1" x14ac:dyDescent="0.25">
      <c r="A59" s="88">
        <v>47</v>
      </c>
      <c r="B59" s="89" t="s">
        <v>1811</v>
      </c>
      <c r="C59" s="90" t="s">
        <v>75</v>
      </c>
      <c r="D59" s="91">
        <v>57554577008</v>
      </c>
      <c r="E59" s="91">
        <v>47731368480.910004</v>
      </c>
      <c r="F59" s="92">
        <v>82.932359096784594</v>
      </c>
      <c r="G59" s="91">
        <v>4538585000</v>
      </c>
      <c r="H59" s="91">
        <v>3040469955</v>
      </c>
      <c r="I59" s="92">
        <v>66.991583389977194</v>
      </c>
      <c r="J59" s="91">
        <v>4538585000</v>
      </c>
      <c r="K59" s="91">
        <v>3040469955</v>
      </c>
      <c r="L59" s="92">
        <v>66.991583389977194</v>
      </c>
    </row>
    <row r="60" spans="1:12" ht="15" customHeight="1" x14ac:dyDescent="0.25">
      <c r="A60" s="88">
        <v>48</v>
      </c>
      <c r="B60" s="89" t="s">
        <v>1811</v>
      </c>
      <c r="C60" s="90" t="s">
        <v>76</v>
      </c>
      <c r="D60" s="91">
        <v>126621649604</v>
      </c>
      <c r="E60" s="91">
        <v>92283547797</v>
      </c>
      <c r="F60" s="92">
        <v>72.881334341804902</v>
      </c>
      <c r="G60" s="91">
        <v>11543455000</v>
      </c>
      <c r="H60" s="91">
        <v>8350260768</v>
      </c>
      <c r="I60" s="92">
        <v>72.337621344735993</v>
      </c>
      <c r="J60" s="91">
        <v>11543455000</v>
      </c>
      <c r="K60" s="91">
        <v>8350260768</v>
      </c>
      <c r="L60" s="92">
        <v>72.337621344735993</v>
      </c>
    </row>
    <row r="61" spans="1:12" ht="15" customHeight="1" x14ac:dyDescent="0.25">
      <c r="A61" s="88">
        <v>49</v>
      </c>
      <c r="B61" s="89" t="s">
        <v>1811</v>
      </c>
      <c r="C61" s="90" t="s">
        <v>77</v>
      </c>
      <c r="D61" s="91">
        <v>124123000778</v>
      </c>
      <c r="E61" s="91">
        <v>72259768133.240005</v>
      </c>
      <c r="F61" s="92">
        <v>58.2162594203471</v>
      </c>
      <c r="G61" s="91">
        <v>25381205888</v>
      </c>
      <c r="H61" s="91">
        <v>5197193213</v>
      </c>
      <c r="I61" s="92">
        <v>20.4765417212</v>
      </c>
      <c r="J61" s="91">
        <v>25381205888</v>
      </c>
      <c r="K61" s="91">
        <v>5197193213</v>
      </c>
      <c r="L61" s="92">
        <v>20.4765417212</v>
      </c>
    </row>
    <row r="62" spans="1:12" ht="15" customHeight="1" x14ac:dyDescent="0.25">
      <c r="A62" s="88">
        <v>50</v>
      </c>
      <c r="B62" s="89" t="s">
        <v>1811</v>
      </c>
      <c r="C62" s="90" t="s">
        <v>78</v>
      </c>
      <c r="D62" s="91">
        <v>25200000000</v>
      </c>
      <c r="E62" s="91">
        <v>18551804178</v>
      </c>
      <c r="F62" s="92">
        <v>73.618270547619005</v>
      </c>
      <c r="G62" s="91">
        <v>5165000000</v>
      </c>
      <c r="H62" s="91">
        <v>3302389921</v>
      </c>
      <c r="I62" s="92">
        <v>63.937849390125798</v>
      </c>
      <c r="J62" s="91">
        <v>5165000000</v>
      </c>
      <c r="K62" s="91">
        <v>3302389921</v>
      </c>
      <c r="L62" s="92">
        <v>63.937849390125798</v>
      </c>
    </row>
    <row r="63" spans="1:12" ht="15" customHeight="1" x14ac:dyDescent="0.25">
      <c r="A63" s="88">
        <v>51</v>
      </c>
      <c r="B63" s="94" t="s">
        <v>1812</v>
      </c>
      <c r="C63" s="90" t="s">
        <v>79</v>
      </c>
      <c r="D63" s="91">
        <v>3101456231350</v>
      </c>
      <c r="E63" s="91">
        <v>2079771464259</v>
      </c>
      <c r="F63" s="92">
        <v>67.057901486287193</v>
      </c>
      <c r="G63" s="91">
        <v>329920530967</v>
      </c>
      <c r="H63" s="91">
        <v>154799206328</v>
      </c>
      <c r="I63" s="92">
        <v>46.920149490024798</v>
      </c>
      <c r="J63" s="91">
        <v>329920530967</v>
      </c>
      <c r="K63" s="91">
        <v>154799206328</v>
      </c>
      <c r="L63" s="92">
        <v>46.920149490024798</v>
      </c>
    </row>
    <row r="64" spans="1:12" ht="15" customHeight="1" x14ac:dyDescent="0.25">
      <c r="A64" s="88">
        <v>52</v>
      </c>
      <c r="B64" s="89" t="s">
        <v>1811</v>
      </c>
      <c r="C64" s="90" t="s">
        <v>80</v>
      </c>
      <c r="D64" s="91">
        <v>28042040000</v>
      </c>
      <c r="E64" s="91">
        <v>24296488807</v>
      </c>
      <c r="F64" s="92">
        <v>86.6430859060182</v>
      </c>
      <c r="G64" s="91">
        <v>11046046827</v>
      </c>
      <c r="H64" s="91">
        <v>2333160050</v>
      </c>
      <c r="I64" s="92">
        <v>21.122127097062599</v>
      </c>
      <c r="J64" s="91">
        <v>11046046827</v>
      </c>
      <c r="K64" s="91">
        <v>2333160050</v>
      </c>
      <c r="L64" s="92">
        <v>21.122127097062599</v>
      </c>
    </row>
    <row r="65" spans="1:12" ht="15" customHeight="1" x14ac:dyDescent="0.25">
      <c r="A65" s="88">
        <v>53</v>
      </c>
      <c r="B65" s="89" t="s">
        <v>1811</v>
      </c>
      <c r="C65" s="90" t="s">
        <v>81</v>
      </c>
      <c r="D65" s="91">
        <v>83300000000</v>
      </c>
      <c r="E65" s="91">
        <v>76009588952</v>
      </c>
      <c r="F65" s="92">
        <v>91.248005944777901</v>
      </c>
      <c r="G65" s="91">
        <v>25920690000</v>
      </c>
      <c r="H65" s="91">
        <v>9709357600</v>
      </c>
      <c r="I65" s="92">
        <v>37.457944213676399</v>
      </c>
      <c r="J65" s="91">
        <v>25920690000</v>
      </c>
      <c r="K65" s="91">
        <v>9709357600</v>
      </c>
      <c r="L65" s="92">
        <v>37.457944213676399</v>
      </c>
    </row>
    <row r="66" spans="1:12" ht="15" customHeight="1" x14ac:dyDescent="0.25">
      <c r="A66" s="88">
        <v>54</v>
      </c>
      <c r="B66" s="94" t="s">
        <v>1812</v>
      </c>
      <c r="C66" s="90" t="s">
        <v>82</v>
      </c>
      <c r="D66" s="91">
        <v>13678938512</v>
      </c>
      <c r="E66" s="91">
        <v>12609455521</v>
      </c>
      <c r="F66" s="92">
        <v>92.181535211509399</v>
      </c>
      <c r="G66" s="91">
        <v>14817079193</v>
      </c>
      <c r="H66" s="91">
        <v>4510377920</v>
      </c>
      <c r="I66" s="92">
        <v>30.440398281267299</v>
      </c>
      <c r="J66" s="91">
        <v>14817079193</v>
      </c>
      <c r="K66" s="91">
        <v>4510377920</v>
      </c>
      <c r="L66" s="92">
        <v>30.440398281267299</v>
      </c>
    </row>
    <row r="67" spans="1:12" ht="15" customHeight="1" x14ac:dyDescent="0.25">
      <c r="A67" s="88">
        <v>55</v>
      </c>
      <c r="B67" s="89" t="s">
        <v>1811</v>
      </c>
      <c r="C67" s="90" t="s">
        <v>83</v>
      </c>
      <c r="D67" s="91">
        <v>21300000000</v>
      </c>
      <c r="E67" s="91">
        <v>21601377584</v>
      </c>
      <c r="F67" s="92">
        <v>101.41491823474099</v>
      </c>
      <c r="G67" s="91">
        <v>4686665000</v>
      </c>
      <c r="H67" s="91">
        <v>3138115941.0700002</v>
      </c>
      <c r="I67" s="92">
        <v>66.9584009326461</v>
      </c>
      <c r="J67" s="91">
        <v>4686665000</v>
      </c>
      <c r="K67" s="91">
        <v>3138115941.0700002</v>
      </c>
      <c r="L67" s="92">
        <v>66.9584009326461</v>
      </c>
    </row>
    <row r="68" spans="1:12" ht="15" customHeight="1" x14ac:dyDescent="0.25">
      <c r="A68" s="88">
        <v>56</v>
      </c>
      <c r="B68" s="89" t="s">
        <v>1811</v>
      </c>
      <c r="C68" s="90" t="s">
        <v>84</v>
      </c>
      <c r="D68" s="91">
        <v>41335740000</v>
      </c>
      <c r="E68" s="91">
        <v>41473085271</v>
      </c>
      <c r="F68" s="92">
        <v>100.332267599418</v>
      </c>
      <c r="G68" s="91">
        <v>5291410000</v>
      </c>
      <c r="H68" s="91">
        <v>4440736736</v>
      </c>
      <c r="I68" s="92">
        <v>83.923505001502406</v>
      </c>
      <c r="J68" s="91">
        <v>5291410000</v>
      </c>
      <c r="K68" s="91">
        <v>4440736736</v>
      </c>
      <c r="L68" s="92">
        <v>83.923505001502406</v>
      </c>
    </row>
    <row r="69" spans="1:12" ht="15" customHeight="1" x14ac:dyDescent="0.25">
      <c r="A69" s="83" t="s">
        <v>325</v>
      </c>
      <c r="B69" s="95"/>
      <c r="C69" s="84" t="s">
        <v>85</v>
      </c>
      <c r="D69" s="85"/>
      <c r="E69" s="85"/>
      <c r="F69" s="86"/>
      <c r="G69" s="85"/>
      <c r="H69" s="85"/>
      <c r="I69" s="86"/>
      <c r="J69" s="85"/>
      <c r="K69" s="85"/>
      <c r="L69" s="86"/>
    </row>
    <row r="70" spans="1:12" ht="15" customHeight="1" x14ac:dyDescent="0.25">
      <c r="A70" s="88">
        <v>57</v>
      </c>
      <c r="B70" s="89" t="s">
        <v>1811</v>
      </c>
      <c r="C70" s="90" t="s">
        <v>86</v>
      </c>
      <c r="D70" s="91">
        <v>73629152185</v>
      </c>
      <c r="E70" s="91">
        <v>37329378963.690002</v>
      </c>
      <c r="F70" s="92">
        <v>50.699183483596897</v>
      </c>
      <c r="G70" s="91">
        <v>6476522800</v>
      </c>
      <c r="H70" s="91">
        <v>2632764505</v>
      </c>
      <c r="I70" s="92">
        <v>40.650895338467699</v>
      </c>
      <c r="J70" s="91">
        <v>6476522800</v>
      </c>
      <c r="K70" s="91">
        <v>2632764505</v>
      </c>
      <c r="L70" s="92">
        <v>40.650895338467699</v>
      </c>
    </row>
    <row r="71" spans="1:12" ht="15" customHeight="1" x14ac:dyDescent="0.25">
      <c r="A71" s="88">
        <v>58</v>
      </c>
      <c r="B71" s="89" t="s">
        <v>1811</v>
      </c>
      <c r="C71" s="90" t="s">
        <v>87</v>
      </c>
      <c r="D71" s="91">
        <v>23850981411</v>
      </c>
      <c r="E71" s="91">
        <v>23678359142.5</v>
      </c>
      <c r="F71" s="92">
        <v>99.276246685512106</v>
      </c>
      <c r="G71" s="91">
        <v>3456738885</v>
      </c>
      <c r="H71" s="91">
        <v>2531544507</v>
      </c>
      <c r="I71" s="92">
        <v>73.235051625833094</v>
      </c>
      <c r="J71" s="91">
        <v>3456738885</v>
      </c>
      <c r="K71" s="91">
        <v>2531544507</v>
      </c>
      <c r="L71" s="92">
        <v>73.235051625833094</v>
      </c>
    </row>
    <row r="72" spans="1:12" ht="15" customHeight="1" x14ac:dyDescent="0.25">
      <c r="A72" s="88">
        <v>59</v>
      </c>
      <c r="B72" s="89" t="s">
        <v>1811</v>
      </c>
      <c r="C72" s="90" t="s">
        <v>88</v>
      </c>
      <c r="D72" s="91">
        <v>9016302757</v>
      </c>
      <c r="E72" s="91">
        <v>8440879038</v>
      </c>
      <c r="F72" s="92">
        <v>93.617963654190106</v>
      </c>
      <c r="G72" s="91">
        <v>23354404977</v>
      </c>
      <c r="H72" s="91">
        <v>13323144496</v>
      </c>
      <c r="I72" s="92">
        <v>57.047672630156697</v>
      </c>
      <c r="J72" s="91">
        <v>23354404977</v>
      </c>
      <c r="K72" s="91">
        <v>13323144496</v>
      </c>
      <c r="L72" s="92">
        <v>57.047672630156697</v>
      </c>
    </row>
    <row r="73" spans="1:12" ht="15" customHeight="1" x14ac:dyDescent="0.25">
      <c r="A73" s="88">
        <v>60</v>
      </c>
      <c r="B73" s="89" t="s">
        <v>1811</v>
      </c>
      <c r="C73" s="90" t="s">
        <v>1824</v>
      </c>
      <c r="D73" s="91">
        <v>37780472122</v>
      </c>
      <c r="E73" s="91">
        <v>33726801369.439999</v>
      </c>
      <c r="F73" s="92">
        <v>89.270460306927902</v>
      </c>
      <c r="G73" s="91">
        <v>6184000000</v>
      </c>
      <c r="H73" s="91">
        <v>2653763935.5</v>
      </c>
      <c r="I73" s="92">
        <v>42.913388348965</v>
      </c>
      <c r="J73" s="91">
        <v>6184000000</v>
      </c>
      <c r="K73" s="91">
        <v>2653763935.5</v>
      </c>
      <c r="L73" s="92">
        <v>42.913388348965</v>
      </c>
    </row>
    <row r="74" spans="1:12" ht="15" customHeight="1" x14ac:dyDescent="0.25">
      <c r="A74" s="88">
        <v>61</v>
      </c>
      <c r="B74" s="89" t="s">
        <v>1811</v>
      </c>
      <c r="C74" s="90" t="s">
        <v>89</v>
      </c>
      <c r="D74" s="91">
        <v>66050000000</v>
      </c>
      <c r="E74" s="91">
        <v>59324848352.809998</v>
      </c>
      <c r="F74" s="92">
        <v>89.818089860423896</v>
      </c>
      <c r="G74" s="91">
        <v>3865000000</v>
      </c>
      <c r="H74" s="91">
        <v>3546511460</v>
      </c>
      <c r="I74" s="92">
        <v>91.759675549805905</v>
      </c>
      <c r="J74" s="91">
        <v>3865000000</v>
      </c>
      <c r="K74" s="91">
        <v>3546511460</v>
      </c>
      <c r="L74" s="92">
        <v>91.759675549805905</v>
      </c>
    </row>
    <row r="75" spans="1:12" ht="15" customHeight="1" x14ac:dyDescent="0.25">
      <c r="A75" s="88">
        <v>62</v>
      </c>
      <c r="B75" s="89" t="s">
        <v>1811</v>
      </c>
      <c r="C75" s="90" t="s">
        <v>1825</v>
      </c>
      <c r="D75" s="91">
        <v>12540582407</v>
      </c>
      <c r="E75" s="91">
        <v>9670292136</v>
      </c>
      <c r="F75" s="92">
        <v>77.111985888328107</v>
      </c>
      <c r="G75" s="91">
        <v>1791406000</v>
      </c>
      <c r="H75" s="91">
        <v>1340012592</v>
      </c>
      <c r="I75" s="92">
        <v>74.8022833461538</v>
      </c>
      <c r="J75" s="91">
        <v>1791406000</v>
      </c>
      <c r="K75" s="91">
        <v>1340012592</v>
      </c>
      <c r="L75" s="92">
        <v>74.8022833461538</v>
      </c>
    </row>
    <row r="76" spans="1:12" ht="15" customHeight="1" x14ac:dyDescent="0.25">
      <c r="A76" s="88">
        <v>63</v>
      </c>
      <c r="B76" s="94" t="s">
        <v>1812</v>
      </c>
      <c r="C76" s="90" t="s">
        <v>90</v>
      </c>
      <c r="D76" s="91">
        <v>46290534302</v>
      </c>
      <c r="E76" s="91">
        <v>30993364685.200001</v>
      </c>
      <c r="F76" s="92">
        <v>66.954000753153807</v>
      </c>
      <c r="G76" s="91">
        <v>5345391790</v>
      </c>
      <c r="H76" s="91">
        <v>2993163162</v>
      </c>
      <c r="I76" s="92">
        <v>55.995206330797302</v>
      </c>
      <c r="J76" s="91">
        <v>5345391790</v>
      </c>
      <c r="K76" s="91">
        <v>2993163162</v>
      </c>
      <c r="L76" s="92">
        <v>55.995206330797302</v>
      </c>
    </row>
    <row r="77" spans="1:12" ht="15" customHeight="1" x14ac:dyDescent="0.25">
      <c r="A77" s="88">
        <v>64</v>
      </c>
      <c r="B77" s="89" t="s">
        <v>1811</v>
      </c>
      <c r="C77" s="90" t="s">
        <v>91</v>
      </c>
      <c r="D77" s="91">
        <v>28244849306</v>
      </c>
      <c r="E77" s="91">
        <v>28395740407.080002</v>
      </c>
      <c r="F77" s="92">
        <v>100.534225194283</v>
      </c>
      <c r="G77" s="91">
        <v>9164490663</v>
      </c>
      <c r="H77" s="91">
        <v>3541700379</v>
      </c>
      <c r="I77" s="92">
        <v>38.645905257986499</v>
      </c>
      <c r="J77" s="91">
        <v>9164490663</v>
      </c>
      <c r="K77" s="91">
        <v>3541700379</v>
      </c>
      <c r="L77" s="92">
        <v>38.645905257986499</v>
      </c>
    </row>
    <row r="78" spans="1:12" ht="15" customHeight="1" x14ac:dyDescent="0.25">
      <c r="A78" s="88">
        <v>65</v>
      </c>
      <c r="B78" s="89" t="s">
        <v>1811</v>
      </c>
      <c r="C78" s="90" t="s">
        <v>92</v>
      </c>
      <c r="D78" s="91">
        <v>17258127533</v>
      </c>
      <c r="E78" s="91">
        <v>17348279685</v>
      </c>
      <c r="F78" s="92">
        <v>100.52237504809</v>
      </c>
      <c r="G78" s="91">
        <v>5301089040</v>
      </c>
      <c r="H78" s="91">
        <v>3206032285</v>
      </c>
      <c r="I78" s="92">
        <v>60.478748061171899</v>
      </c>
      <c r="J78" s="91">
        <v>5301089040</v>
      </c>
      <c r="K78" s="91">
        <v>3206032285</v>
      </c>
      <c r="L78" s="92">
        <v>60.478748061171899</v>
      </c>
    </row>
    <row r="79" spans="1:12" ht="15" customHeight="1" x14ac:dyDescent="0.25">
      <c r="A79" s="88">
        <v>66</v>
      </c>
      <c r="B79" s="89" t="s">
        <v>1811</v>
      </c>
      <c r="C79" s="90" t="s">
        <v>93</v>
      </c>
      <c r="D79" s="91">
        <v>25098900089</v>
      </c>
      <c r="E79" s="91">
        <v>22851549533.27</v>
      </c>
      <c r="F79" s="92">
        <v>91.046019754806096</v>
      </c>
      <c r="G79" s="91">
        <v>6298984035</v>
      </c>
      <c r="H79" s="91">
        <v>3105128021</v>
      </c>
      <c r="I79" s="92">
        <v>49.295696000283598</v>
      </c>
      <c r="J79" s="91">
        <v>6298984035</v>
      </c>
      <c r="K79" s="91">
        <v>3105128021</v>
      </c>
      <c r="L79" s="92">
        <v>49.295696000283598</v>
      </c>
    </row>
    <row r="80" spans="1:12" ht="15" customHeight="1" x14ac:dyDescent="0.25">
      <c r="A80" s="88">
        <v>67</v>
      </c>
      <c r="B80" s="89" t="s">
        <v>1811</v>
      </c>
      <c r="C80" s="90" t="s">
        <v>94</v>
      </c>
      <c r="D80" s="91">
        <v>12627963123</v>
      </c>
      <c r="E80" s="91">
        <v>10216935773</v>
      </c>
      <c r="F80" s="92">
        <v>80.907234789047905</v>
      </c>
      <c r="G80" s="91">
        <v>2404500000</v>
      </c>
      <c r="H80" s="91">
        <v>2092673922.7</v>
      </c>
      <c r="I80" s="92">
        <v>87.031562599292997</v>
      </c>
      <c r="J80" s="91">
        <v>2404500000</v>
      </c>
      <c r="K80" s="91">
        <v>2092673922.7</v>
      </c>
      <c r="L80" s="92">
        <v>87.031562599292997</v>
      </c>
    </row>
    <row r="81" spans="1:12" ht="15" customHeight="1" x14ac:dyDescent="0.25">
      <c r="A81" s="88">
        <v>68</v>
      </c>
      <c r="B81" s="94" t="s">
        <v>1812</v>
      </c>
      <c r="C81" s="90" t="s">
        <v>95</v>
      </c>
      <c r="D81" s="91">
        <v>30838830939</v>
      </c>
      <c r="E81" s="91">
        <v>27062037735.07</v>
      </c>
      <c r="F81" s="92">
        <v>87.753124586983802</v>
      </c>
      <c r="G81" s="91">
        <v>10108003800</v>
      </c>
      <c r="H81" s="91">
        <v>7555944501</v>
      </c>
      <c r="I81" s="92">
        <v>74.752093989121704</v>
      </c>
      <c r="J81" s="91">
        <v>10108003800</v>
      </c>
      <c r="K81" s="91">
        <v>7555944501</v>
      </c>
      <c r="L81" s="92">
        <v>74.752093989121704</v>
      </c>
    </row>
    <row r="82" spans="1:12" ht="15" customHeight="1" x14ac:dyDescent="0.25">
      <c r="A82" s="88">
        <v>69</v>
      </c>
      <c r="B82" s="89" t="s">
        <v>1811</v>
      </c>
      <c r="C82" s="90" t="s">
        <v>96</v>
      </c>
      <c r="D82" s="91">
        <v>53610644633</v>
      </c>
      <c r="E82" s="91">
        <v>49917725355</v>
      </c>
      <c r="F82" s="92">
        <v>93.111593223173401</v>
      </c>
      <c r="G82" s="91">
        <v>51990259000</v>
      </c>
      <c r="H82" s="91">
        <v>38734688985</v>
      </c>
      <c r="I82" s="92">
        <v>74.503743066561697</v>
      </c>
      <c r="J82" s="91">
        <v>51990259000</v>
      </c>
      <c r="K82" s="91">
        <v>38734688985</v>
      </c>
      <c r="L82" s="92">
        <v>74.503743066561697</v>
      </c>
    </row>
    <row r="83" spans="1:12" ht="15" customHeight="1" x14ac:dyDescent="0.25">
      <c r="A83" s="88">
        <v>70</v>
      </c>
      <c r="B83" s="89" t="s">
        <v>1811</v>
      </c>
      <c r="C83" s="90" t="s">
        <v>97</v>
      </c>
      <c r="D83" s="91">
        <v>571804687930</v>
      </c>
      <c r="E83" s="91">
        <v>487623036634</v>
      </c>
      <c r="F83" s="92">
        <v>85.277901165737603</v>
      </c>
      <c r="G83" s="91">
        <v>45136239965</v>
      </c>
      <c r="H83" s="91">
        <v>48688073142.690002</v>
      </c>
      <c r="I83" s="92">
        <v>107.86913836962</v>
      </c>
      <c r="J83" s="91">
        <v>45136239965</v>
      </c>
      <c r="K83" s="91">
        <v>48688073142.690002</v>
      </c>
      <c r="L83" s="92">
        <v>107.86913836962</v>
      </c>
    </row>
    <row r="84" spans="1:12" ht="15" customHeight="1" x14ac:dyDescent="0.25">
      <c r="A84" s="88">
        <v>71</v>
      </c>
      <c r="B84" s="89" t="s">
        <v>1811</v>
      </c>
      <c r="C84" s="90" t="s">
        <v>98</v>
      </c>
      <c r="D84" s="91">
        <v>10273100000</v>
      </c>
      <c r="E84" s="91">
        <v>10368587037</v>
      </c>
      <c r="F84" s="92">
        <v>100.929486104486</v>
      </c>
      <c r="G84" s="91">
        <v>5947000000</v>
      </c>
      <c r="H84" s="91">
        <v>4919981706</v>
      </c>
      <c r="I84" s="92">
        <v>82.730481015638105</v>
      </c>
      <c r="J84" s="91">
        <v>5947000000</v>
      </c>
      <c r="K84" s="91">
        <v>4919981706</v>
      </c>
      <c r="L84" s="92">
        <v>82.730481015638105</v>
      </c>
    </row>
    <row r="85" spans="1:12" ht="15" customHeight="1" x14ac:dyDescent="0.25">
      <c r="A85" s="88">
        <v>72</v>
      </c>
      <c r="B85" s="89" t="s">
        <v>1811</v>
      </c>
      <c r="C85" s="90" t="s">
        <v>99</v>
      </c>
      <c r="D85" s="91">
        <v>12825000000</v>
      </c>
      <c r="E85" s="91">
        <v>14323962360</v>
      </c>
      <c r="F85" s="92">
        <v>111.68781567251401</v>
      </c>
      <c r="G85" s="91">
        <v>15482768976</v>
      </c>
      <c r="H85" s="91">
        <v>3115174963</v>
      </c>
      <c r="I85" s="92">
        <v>20.1202702683794</v>
      </c>
      <c r="J85" s="91">
        <v>15482768976</v>
      </c>
      <c r="K85" s="91">
        <v>3115174963</v>
      </c>
      <c r="L85" s="92">
        <v>20.1202702683794</v>
      </c>
    </row>
    <row r="86" spans="1:12" ht="15" customHeight="1" x14ac:dyDescent="0.25">
      <c r="A86" s="88">
        <v>73</v>
      </c>
      <c r="B86" s="94" t="s">
        <v>1812</v>
      </c>
      <c r="C86" s="90" t="s">
        <v>100</v>
      </c>
      <c r="D86" s="91">
        <v>21384377235</v>
      </c>
      <c r="E86" s="91">
        <v>23061188881</v>
      </c>
      <c r="F86" s="92">
        <v>107.84129286335001</v>
      </c>
      <c r="G86" s="91">
        <v>7350647654</v>
      </c>
      <c r="H86" s="91">
        <v>6231551692</v>
      </c>
      <c r="I86" s="92">
        <v>84.775546119517401</v>
      </c>
      <c r="J86" s="91">
        <v>7350647654</v>
      </c>
      <c r="K86" s="91">
        <v>6231551692</v>
      </c>
      <c r="L86" s="92">
        <v>84.775546119517401</v>
      </c>
    </row>
    <row r="87" spans="1:12" ht="15" customHeight="1" x14ac:dyDescent="0.25">
      <c r="A87" s="88">
        <v>74</v>
      </c>
      <c r="B87" s="89" t="s">
        <v>1811</v>
      </c>
      <c r="C87" s="90" t="s">
        <v>101</v>
      </c>
      <c r="D87" s="91">
        <v>7909000000</v>
      </c>
      <c r="E87" s="91">
        <v>8151728113</v>
      </c>
      <c r="F87" s="92">
        <v>103.069011417372</v>
      </c>
      <c r="G87" s="91">
        <v>4133470000</v>
      </c>
      <c r="H87" s="91">
        <v>2691622325</v>
      </c>
      <c r="I87" s="92">
        <v>65.117741873050903</v>
      </c>
      <c r="J87" s="91">
        <v>4133470000</v>
      </c>
      <c r="K87" s="91">
        <v>2691622325</v>
      </c>
      <c r="L87" s="92">
        <v>65.117741873050903</v>
      </c>
    </row>
    <row r="88" spans="1:12" ht="15" customHeight="1" x14ac:dyDescent="0.25">
      <c r="A88" s="88">
        <v>75</v>
      </c>
      <c r="B88" s="89" t="s">
        <v>1811</v>
      </c>
      <c r="C88" s="90" t="s">
        <v>102</v>
      </c>
      <c r="D88" s="91">
        <v>12377882650</v>
      </c>
      <c r="E88" s="91">
        <v>14022910303</v>
      </c>
      <c r="F88" s="92">
        <v>113.290056946855</v>
      </c>
      <c r="G88" s="91">
        <v>8611794222</v>
      </c>
      <c r="H88" s="91">
        <v>4970407513</v>
      </c>
      <c r="I88" s="92">
        <v>57.716282865914401</v>
      </c>
      <c r="J88" s="91">
        <v>8611794222</v>
      </c>
      <c r="K88" s="91">
        <v>4970407513</v>
      </c>
      <c r="L88" s="92">
        <v>57.716282865914401</v>
      </c>
    </row>
    <row r="89" spans="1:12" ht="15" customHeight="1" x14ac:dyDescent="0.25">
      <c r="A89" s="83" t="s">
        <v>326</v>
      </c>
      <c r="B89" s="95"/>
      <c r="C89" s="84" t="s">
        <v>103</v>
      </c>
      <c r="D89" s="85"/>
      <c r="E89" s="85"/>
      <c r="F89" s="86"/>
      <c r="G89" s="85"/>
      <c r="H89" s="85"/>
      <c r="I89" s="86"/>
      <c r="J89" s="85"/>
      <c r="K89" s="85"/>
      <c r="L89" s="86"/>
    </row>
    <row r="90" spans="1:12" ht="15" customHeight="1" x14ac:dyDescent="0.25">
      <c r="A90" s="88">
        <v>76</v>
      </c>
      <c r="B90" s="94" t="s">
        <v>1812</v>
      </c>
      <c r="C90" s="90" t="s">
        <v>104</v>
      </c>
      <c r="D90" s="91">
        <v>105504075000</v>
      </c>
      <c r="E90" s="91">
        <v>97672182072.419998</v>
      </c>
      <c r="F90" s="92">
        <v>92.576691537667998</v>
      </c>
      <c r="G90" s="91">
        <v>22681190000</v>
      </c>
      <c r="H90" s="91">
        <v>12039983574</v>
      </c>
      <c r="I90" s="92">
        <v>53.083562079414698</v>
      </c>
      <c r="J90" s="91">
        <v>22681190000</v>
      </c>
      <c r="K90" s="91">
        <v>12039983574</v>
      </c>
      <c r="L90" s="92">
        <v>53.083562079414698</v>
      </c>
    </row>
    <row r="91" spans="1:12" ht="15" customHeight="1" x14ac:dyDescent="0.25">
      <c r="A91" s="88">
        <v>77</v>
      </c>
      <c r="B91" s="94" t="s">
        <v>1812</v>
      </c>
      <c r="C91" s="90" t="s">
        <v>1826</v>
      </c>
      <c r="D91" s="91">
        <v>47475457247</v>
      </c>
      <c r="E91" s="91">
        <v>48328873865</v>
      </c>
      <c r="F91" s="92">
        <v>101.797595362926</v>
      </c>
      <c r="G91" s="91">
        <v>5243272500</v>
      </c>
      <c r="H91" s="91">
        <v>4073009708</v>
      </c>
      <c r="I91" s="92">
        <v>77.6806795374453</v>
      </c>
      <c r="J91" s="91">
        <v>5243272500</v>
      </c>
      <c r="K91" s="91">
        <v>4073009708</v>
      </c>
      <c r="L91" s="92">
        <v>77.6806795374453</v>
      </c>
    </row>
    <row r="92" spans="1:12" ht="15" customHeight="1" x14ac:dyDescent="0.25">
      <c r="A92" s="88">
        <v>78</v>
      </c>
      <c r="B92" s="94" t="s">
        <v>1812</v>
      </c>
      <c r="C92" s="90" t="s">
        <v>105</v>
      </c>
      <c r="D92" s="91">
        <v>53348955359</v>
      </c>
      <c r="E92" s="91">
        <v>53359554855.199997</v>
      </c>
      <c r="F92" s="92">
        <v>100.01986823571001</v>
      </c>
      <c r="G92" s="91">
        <v>5002957000</v>
      </c>
      <c r="H92" s="91">
        <v>3608336912</v>
      </c>
      <c r="I92" s="92">
        <v>72.124084056688801</v>
      </c>
      <c r="J92" s="91">
        <v>5002957000</v>
      </c>
      <c r="K92" s="91">
        <v>3608336912</v>
      </c>
      <c r="L92" s="92">
        <v>72.124084056688801</v>
      </c>
    </row>
    <row r="93" spans="1:12" ht="15" customHeight="1" x14ac:dyDescent="0.25">
      <c r="A93" s="88">
        <v>79</v>
      </c>
      <c r="B93" s="89" t="s">
        <v>1811</v>
      </c>
      <c r="C93" s="90" t="s">
        <v>106</v>
      </c>
      <c r="D93" s="91">
        <v>156820690967</v>
      </c>
      <c r="E93" s="91">
        <v>54626708167</v>
      </c>
      <c r="F93" s="92">
        <v>34.833865244539098</v>
      </c>
      <c r="G93" s="91">
        <v>13505450000</v>
      </c>
      <c r="H93" s="91">
        <v>7851138970</v>
      </c>
      <c r="I93" s="92">
        <v>58.133116408560902</v>
      </c>
      <c r="J93" s="91">
        <v>13505450000</v>
      </c>
      <c r="K93" s="91">
        <v>7851138970</v>
      </c>
      <c r="L93" s="92">
        <v>58.133116408560902</v>
      </c>
    </row>
    <row r="94" spans="1:12" ht="15" customHeight="1" x14ac:dyDescent="0.25">
      <c r="A94" s="88">
        <v>80</v>
      </c>
      <c r="B94" s="94" t="s">
        <v>1812</v>
      </c>
      <c r="C94" s="90" t="s">
        <v>107</v>
      </c>
      <c r="D94" s="91">
        <v>20350000000</v>
      </c>
      <c r="E94" s="91">
        <v>16287387171.07</v>
      </c>
      <c r="F94" s="92">
        <v>80.036300594938496</v>
      </c>
      <c r="G94" s="91">
        <v>2378148350</v>
      </c>
      <c r="H94" s="91">
        <v>909674500</v>
      </c>
      <c r="I94" s="92">
        <v>38.251377379380003</v>
      </c>
      <c r="J94" s="91">
        <v>2378148350</v>
      </c>
      <c r="K94" s="91">
        <v>909674500</v>
      </c>
      <c r="L94" s="92">
        <v>38.251377379380003</v>
      </c>
    </row>
    <row r="95" spans="1:12" ht="15" customHeight="1" x14ac:dyDescent="0.25">
      <c r="A95" s="88">
        <v>81</v>
      </c>
      <c r="B95" s="89" t="s">
        <v>1811</v>
      </c>
      <c r="C95" s="90" t="s">
        <v>108</v>
      </c>
      <c r="D95" s="91">
        <v>59676906966</v>
      </c>
      <c r="E95" s="91">
        <v>35643826338</v>
      </c>
      <c r="F95" s="92">
        <v>59.728005605765603</v>
      </c>
      <c r="G95" s="91">
        <v>13334868523</v>
      </c>
      <c r="H95" s="91">
        <v>3592931408.1500001</v>
      </c>
      <c r="I95" s="92">
        <v>26.9438832632875</v>
      </c>
      <c r="J95" s="91">
        <v>13334868523</v>
      </c>
      <c r="K95" s="91">
        <v>3592931408.1500001</v>
      </c>
      <c r="L95" s="92">
        <v>26.9438832632875</v>
      </c>
    </row>
    <row r="96" spans="1:12" ht="15" customHeight="1" x14ac:dyDescent="0.25">
      <c r="A96" s="88">
        <v>82</v>
      </c>
      <c r="B96" s="89" t="s">
        <v>1811</v>
      </c>
      <c r="C96" s="90" t="s">
        <v>109</v>
      </c>
      <c r="D96" s="91">
        <v>117757680000</v>
      </c>
      <c r="E96" s="91">
        <v>96643650026.559998</v>
      </c>
      <c r="F96" s="92">
        <v>82.069933805217602</v>
      </c>
      <c r="G96" s="91">
        <v>81632000000</v>
      </c>
      <c r="H96" s="91">
        <v>6329184432</v>
      </c>
      <c r="I96" s="92">
        <v>7.75331295570364</v>
      </c>
      <c r="J96" s="91">
        <v>81632000000</v>
      </c>
      <c r="K96" s="91">
        <v>6329184432</v>
      </c>
      <c r="L96" s="92">
        <v>7.75331295570364</v>
      </c>
    </row>
    <row r="97" spans="1:12" ht="15" customHeight="1" x14ac:dyDescent="0.25">
      <c r="A97" s="88">
        <v>83</v>
      </c>
      <c r="B97" s="89" t="s">
        <v>1811</v>
      </c>
      <c r="C97" s="90" t="s">
        <v>110</v>
      </c>
      <c r="D97" s="91">
        <v>93510000000</v>
      </c>
      <c r="E97" s="91">
        <v>63169240136</v>
      </c>
      <c r="F97" s="92">
        <v>67.553459668484606</v>
      </c>
      <c r="G97" s="91">
        <v>4693500000</v>
      </c>
      <c r="H97" s="91">
        <v>2895355622</v>
      </c>
      <c r="I97" s="92">
        <v>61.688625162458699</v>
      </c>
      <c r="J97" s="91">
        <v>4693500000</v>
      </c>
      <c r="K97" s="91">
        <v>2895355622</v>
      </c>
      <c r="L97" s="92">
        <v>61.688625162458699</v>
      </c>
    </row>
    <row r="98" spans="1:12" ht="15" customHeight="1" x14ac:dyDescent="0.25">
      <c r="A98" s="88">
        <v>84</v>
      </c>
      <c r="B98" s="94" t="s">
        <v>1812</v>
      </c>
      <c r="C98" s="90" t="s">
        <v>111</v>
      </c>
      <c r="D98" s="91">
        <v>71213298828</v>
      </c>
      <c r="E98" s="91">
        <v>57128066229</v>
      </c>
      <c r="F98" s="92">
        <v>80.221064280395396</v>
      </c>
      <c r="G98" s="91">
        <v>12447813040</v>
      </c>
      <c r="H98" s="91">
        <v>8502475542</v>
      </c>
      <c r="I98" s="92">
        <v>68.304974654407204</v>
      </c>
      <c r="J98" s="91">
        <v>12447813040</v>
      </c>
      <c r="K98" s="91">
        <v>8502475542</v>
      </c>
      <c r="L98" s="92">
        <v>68.304974654407204</v>
      </c>
    </row>
    <row r="99" spans="1:12" ht="15" customHeight="1" x14ac:dyDescent="0.25">
      <c r="A99" s="88">
        <v>85</v>
      </c>
      <c r="B99" s="89" t="s">
        <v>1811</v>
      </c>
      <c r="C99" s="90" t="s">
        <v>1827</v>
      </c>
      <c r="D99" s="91">
        <v>137165000000</v>
      </c>
      <c r="E99" s="91">
        <v>127081241977</v>
      </c>
      <c r="F99" s="92">
        <v>92.648446744431894</v>
      </c>
      <c r="G99" s="91">
        <v>19459652900</v>
      </c>
      <c r="H99" s="91">
        <v>20613181188.5</v>
      </c>
      <c r="I99" s="92">
        <v>105.927794778395</v>
      </c>
      <c r="J99" s="91">
        <v>19459652900</v>
      </c>
      <c r="K99" s="91">
        <v>20613181188.5</v>
      </c>
      <c r="L99" s="92">
        <v>105.927794778395</v>
      </c>
    </row>
    <row r="100" spans="1:12" ht="15" customHeight="1" x14ac:dyDescent="0.25">
      <c r="A100" s="88">
        <v>86</v>
      </c>
      <c r="B100" s="89" t="s">
        <v>1811</v>
      </c>
      <c r="C100" s="90" t="s">
        <v>112</v>
      </c>
      <c r="D100" s="91">
        <v>344012723810</v>
      </c>
      <c r="E100" s="91">
        <v>358617125923</v>
      </c>
      <c r="F100" s="92">
        <v>104.24530870580899</v>
      </c>
      <c r="G100" s="91">
        <v>58521865000</v>
      </c>
      <c r="H100" s="91">
        <v>43092401576</v>
      </c>
      <c r="I100" s="92">
        <v>73.634703159238001</v>
      </c>
      <c r="J100" s="91">
        <v>58521865000</v>
      </c>
      <c r="K100" s="91">
        <v>43092401576</v>
      </c>
      <c r="L100" s="92">
        <v>73.634703159238001</v>
      </c>
    </row>
    <row r="101" spans="1:12" ht="15" customHeight="1" x14ac:dyDescent="0.25">
      <c r="A101" s="88">
        <v>87</v>
      </c>
      <c r="B101" s="94" t="s">
        <v>1812</v>
      </c>
      <c r="C101" s="90" t="s">
        <v>113</v>
      </c>
      <c r="D101" s="91">
        <v>838721740651</v>
      </c>
      <c r="E101" s="91">
        <v>722517675929</v>
      </c>
      <c r="F101" s="92">
        <v>86.145099251653505</v>
      </c>
      <c r="G101" s="91">
        <v>62161000082</v>
      </c>
      <c r="H101" s="91">
        <v>26049135305</v>
      </c>
      <c r="I101" s="92">
        <v>41.905914111158303</v>
      </c>
      <c r="J101" s="91">
        <v>62161000082</v>
      </c>
      <c r="K101" s="91">
        <v>26049135305</v>
      </c>
      <c r="L101" s="92">
        <v>41.905914111158303</v>
      </c>
    </row>
    <row r="102" spans="1:12" ht="15" customHeight="1" x14ac:dyDescent="0.25">
      <c r="A102" s="83" t="s">
        <v>327</v>
      </c>
      <c r="B102" s="95"/>
      <c r="C102" s="84" t="s">
        <v>1828</v>
      </c>
      <c r="D102" s="85"/>
      <c r="E102" s="85"/>
      <c r="F102" s="96"/>
      <c r="G102" s="85"/>
      <c r="H102" s="85"/>
      <c r="I102" s="96"/>
      <c r="J102" s="85"/>
      <c r="K102" s="85"/>
      <c r="L102" s="96"/>
    </row>
    <row r="103" spans="1:12" ht="15" customHeight="1" x14ac:dyDescent="0.25">
      <c r="A103" s="88">
        <v>88</v>
      </c>
      <c r="B103" s="94" t="s">
        <v>1812</v>
      </c>
      <c r="C103" s="90" t="s">
        <v>114</v>
      </c>
      <c r="D103" s="91">
        <v>216980052000</v>
      </c>
      <c r="E103" s="91">
        <v>220533644075.39001</v>
      </c>
      <c r="F103" s="92">
        <v>101.63775058704</v>
      </c>
      <c r="G103" s="91">
        <v>10998264000</v>
      </c>
      <c r="H103" s="91">
        <v>9607896773</v>
      </c>
      <c r="I103" s="92">
        <v>87.358302846703793</v>
      </c>
      <c r="J103" s="91">
        <v>10998264000</v>
      </c>
      <c r="K103" s="91">
        <v>9607896773</v>
      </c>
      <c r="L103" s="92">
        <v>87.358302846703793</v>
      </c>
    </row>
    <row r="104" spans="1:12" ht="15" customHeight="1" x14ac:dyDescent="0.25">
      <c r="A104" s="88">
        <v>89</v>
      </c>
      <c r="B104" s="94" t="s">
        <v>1812</v>
      </c>
      <c r="C104" s="90" t="s">
        <v>115</v>
      </c>
      <c r="D104" s="91">
        <v>294827500000</v>
      </c>
      <c r="E104" s="91">
        <v>314758951315</v>
      </c>
      <c r="F104" s="92">
        <v>106.760377276543</v>
      </c>
      <c r="G104" s="91">
        <v>10066344000</v>
      </c>
      <c r="H104" s="91">
        <v>5943696809.6000004</v>
      </c>
      <c r="I104" s="92">
        <v>59.045238366580698</v>
      </c>
      <c r="J104" s="91">
        <v>10066344000</v>
      </c>
      <c r="K104" s="91">
        <v>5943696809.6000004</v>
      </c>
      <c r="L104" s="92">
        <v>59.045238366580698</v>
      </c>
    </row>
    <row r="105" spans="1:12" ht="15" customHeight="1" x14ac:dyDescent="0.25">
      <c r="A105" s="88">
        <v>90</v>
      </c>
      <c r="B105" s="94" t="s">
        <v>1812</v>
      </c>
      <c r="C105" s="90" t="s">
        <v>116</v>
      </c>
      <c r="D105" s="91">
        <v>22559538746</v>
      </c>
      <c r="E105" s="91">
        <v>16314955229</v>
      </c>
      <c r="F105" s="92">
        <v>72.319542578824993</v>
      </c>
      <c r="G105" s="91">
        <v>4650745981</v>
      </c>
      <c r="H105" s="91">
        <v>7118528024</v>
      </c>
      <c r="I105" s="92">
        <v>153.06206903326401</v>
      </c>
      <c r="J105" s="91">
        <v>4650745981</v>
      </c>
      <c r="K105" s="91">
        <v>7118528024</v>
      </c>
      <c r="L105" s="92">
        <v>153.06206903326401</v>
      </c>
    </row>
    <row r="106" spans="1:12" ht="15" customHeight="1" x14ac:dyDescent="0.25">
      <c r="A106" s="88">
        <v>91</v>
      </c>
      <c r="B106" s="94" t="s">
        <v>1812</v>
      </c>
      <c r="C106" s="90" t="s">
        <v>1829</v>
      </c>
      <c r="D106" s="91">
        <v>27328800000</v>
      </c>
      <c r="E106" s="91">
        <v>22660690380</v>
      </c>
      <c r="F106" s="92">
        <v>82.918717177483003</v>
      </c>
      <c r="G106" s="91">
        <v>1931068000</v>
      </c>
      <c r="H106" s="91">
        <v>1878592799.5</v>
      </c>
      <c r="I106" s="92">
        <v>97.282581426443798</v>
      </c>
      <c r="J106" s="91">
        <v>1931068000</v>
      </c>
      <c r="K106" s="91">
        <v>1878592799.5</v>
      </c>
      <c r="L106" s="92">
        <v>97.282581426443798</v>
      </c>
    </row>
    <row r="107" spans="1:12" ht="15" customHeight="1" x14ac:dyDescent="0.25">
      <c r="A107" s="88">
        <v>92</v>
      </c>
      <c r="B107" s="94" t="s">
        <v>1812</v>
      </c>
      <c r="C107" s="90" t="s">
        <v>117</v>
      </c>
      <c r="D107" s="91">
        <v>35404230000</v>
      </c>
      <c r="E107" s="91">
        <v>53451825354</v>
      </c>
      <c r="F107" s="92">
        <v>150.97581660157499</v>
      </c>
      <c r="G107" s="91">
        <v>725135000</v>
      </c>
      <c r="H107" s="91">
        <v>936541310</v>
      </c>
      <c r="I107" s="92">
        <v>129.15406234701101</v>
      </c>
      <c r="J107" s="91">
        <v>725135000</v>
      </c>
      <c r="K107" s="91">
        <v>936541310</v>
      </c>
      <c r="L107" s="92">
        <v>129.15406234701101</v>
      </c>
    </row>
    <row r="108" spans="1:12" ht="15" customHeight="1" x14ac:dyDescent="0.25">
      <c r="A108" s="88">
        <v>93</v>
      </c>
      <c r="B108" s="89" t="s">
        <v>1811</v>
      </c>
      <c r="C108" s="90" t="s">
        <v>118</v>
      </c>
      <c r="D108" s="91">
        <v>1368618493496</v>
      </c>
      <c r="E108" s="91">
        <v>1151359739832.8999</v>
      </c>
      <c r="F108" s="92">
        <v>84.125689175210894</v>
      </c>
      <c r="G108" s="91">
        <v>196684073481</v>
      </c>
      <c r="H108" s="91">
        <v>131566708123</v>
      </c>
      <c r="I108" s="92">
        <v>66.892405569233603</v>
      </c>
      <c r="J108" s="91">
        <v>196684073481</v>
      </c>
      <c r="K108" s="91">
        <v>131566708123</v>
      </c>
      <c r="L108" s="92">
        <v>66.892405569233603</v>
      </c>
    </row>
    <row r="109" spans="1:12" ht="15" customHeight="1" x14ac:dyDescent="0.25">
      <c r="A109" s="88">
        <v>94</v>
      </c>
      <c r="B109" s="94" t="s">
        <v>1812</v>
      </c>
      <c r="C109" s="90" t="s">
        <v>119</v>
      </c>
      <c r="D109" s="91">
        <v>100030000000</v>
      </c>
      <c r="E109" s="91">
        <v>89433530850</v>
      </c>
      <c r="F109" s="92">
        <v>89.406708837348702</v>
      </c>
      <c r="G109" s="91">
        <v>11188621500</v>
      </c>
      <c r="H109" s="91">
        <v>6395869890</v>
      </c>
      <c r="I109" s="92">
        <v>57.164056269130199</v>
      </c>
      <c r="J109" s="91">
        <v>11188621500</v>
      </c>
      <c r="K109" s="91">
        <v>6395869890</v>
      </c>
      <c r="L109" s="92">
        <v>57.164056269130199</v>
      </c>
    </row>
    <row r="110" spans="1:12" ht="15" customHeight="1" x14ac:dyDescent="0.25">
      <c r="A110" s="83" t="s">
        <v>328</v>
      </c>
      <c r="B110" s="95"/>
      <c r="C110" s="84" t="s">
        <v>120</v>
      </c>
      <c r="D110" s="85"/>
      <c r="E110" s="85"/>
      <c r="F110" s="96"/>
      <c r="G110" s="85"/>
      <c r="H110" s="85"/>
      <c r="I110" s="96"/>
      <c r="J110" s="85"/>
      <c r="K110" s="85"/>
      <c r="L110" s="96"/>
    </row>
    <row r="111" spans="1:12" ht="15" customHeight="1" x14ac:dyDescent="0.25">
      <c r="A111" s="88">
        <v>95</v>
      </c>
      <c r="B111" s="94" t="s">
        <v>1812</v>
      </c>
      <c r="C111" s="90" t="s">
        <v>121</v>
      </c>
      <c r="D111" s="91">
        <v>60772000000</v>
      </c>
      <c r="E111" s="91">
        <v>40892835759</v>
      </c>
      <c r="F111" s="92">
        <v>67.2889418794839</v>
      </c>
      <c r="G111" s="91">
        <v>8306485840</v>
      </c>
      <c r="H111" s="91">
        <v>4727741642</v>
      </c>
      <c r="I111" s="92">
        <v>56.916266795200997</v>
      </c>
      <c r="J111" s="91">
        <v>8306485840</v>
      </c>
      <c r="K111" s="91">
        <v>4727741642</v>
      </c>
      <c r="L111" s="92">
        <v>56.916266795200997</v>
      </c>
    </row>
    <row r="112" spans="1:12" ht="15" customHeight="1" x14ac:dyDescent="0.25">
      <c r="A112" s="88">
        <v>96</v>
      </c>
      <c r="B112" s="89" t="s">
        <v>1811</v>
      </c>
      <c r="C112" s="90" t="s">
        <v>122</v>
      </c>
      <c r="D112" s="91">
        <v>57968319063</v>
      </c>
      <c r="E112" s="91">
        <v>43733932504</v>
      </c>
      <c r="F112" s="92">
        <v>75.444541451115597</v>
      </c>
      <c r="G112" s="91">
        <v>9034466524</v>
      </c>
      <c r="H112" s="91">
        <v>5171351468</v>
      </c>
      <c r="I112" s="92">
        <v>57.240252695190499</v>
      </c>
      <c r="J112" s="91">
        <v>9034466524</v>
      </c>
      <c r="K112" s="91">
        <v>5171351468</v>
      </c>
      <c r="L112" s="92">
        <v>57.240252695190499</v>
      </c>
    </row>
    <row r="113" spans="1:12" ht="15" customHeight="1" x14ac:dyDescent="0.25">
      <c r="A113" s="88">
        <v>97</v>
      </c>
      <c r="B113" s="89" t="s">
        <v>1811</v>
      </c>
      <c r="C113" s="90" t="s">
        <v>123</v>
      </c>
      <c r="D113" s="91">
        <v>15548867454</v>
      </c>
      <c r="E113" s="91">
        <v>13661884977.030001</v>
      </c>
      <c r="F113" s="92">
        <v>87.864180574228399</v>
      </c>
      <c r="G113" s="91">
        <v>3739400000</v>
      </c>
      <c r="H113" s="91">
        <v>2380766050</v>
      </c>
      <c r="I113" s="92">
        <v>63.667060223565201</v>
      </c>
      <c r="J113" s="91">
        <v>3739400000</v>
      </c>
      <c r="K113" s="91">
        <v>2380766050</v>
      </c>
      <c r="L113" s="92">
        <v>63.667060223565201</v>
      </c>
    </row>
    <row r="114" spans="1:12" ht="15" customHeight="1" x14ac:dyDescent="0.25">
      <c r="A114" s="88">
        <v>98</v>
      </c>
      <c r="B114" s="94" t="s">
        <v>1812</v>
      </c>
      <c r="C114" s="90" t="s">
        <v>124</v>
      </c>
      <c r="D114" s="91">
        <v>29110900000</v>
      </c>
      <c r="E114" s="91">
        <v>30753458425.82</v>
      </c>
      <c r="F114" s="92">
        <v>105.642417190193</v>
      </c>
      <c r="G114" s="91">
        <v>5322981100</v>
      </c>
      <c r="H114" s="91">
        <v>5242745946</v>
      </c>
      <c r="I114" s="92">
        <v>98.492665059434401</v>
      </c>
      <c r="J114" s="91">
        <v>5322981100</v>
      </c>
      <c r="K114" s="91">
        <v>5242745946</v>
      </c>
      <c r="L114" s="92">
        <v>98.492665059434401</v>
      </c>
    </row>
    <row r="115" spans="1:12" ht="15" customHeight="1" x14ac:dyDescent="0.25">
      <c r="A115" s="88">
        <v>99</v>
      </c>
      <c r="B115" s="89" t="s">
        <v>1811</v>
      </c>
      <c r="C115" s="90" t="s">
        <v>1830</v>
      </c>
      <c r="D115" s="91">
        <v>67445968452</v>
      </c>
      <c r="E115" s="91">
        <v>71119473008</v>
      </c>
      <c r="F115" s="92">
        <v>105.446588788497</v>
      </c>
      <c r="G115" s="91">
        <v>5638858088</v>
      </c>
      <c r="H115" s="91">
        <v>6334366112</v>
      </c>
      <c r="I115" s="92">
        <v>112.334199817514</v>
      </c>
      <c r="J115" s="91">
        <v>5638858088</v>
      </c>
      <c r="K115" s="91">
        <v>6334366112</v>
      </c>
      <c r="L115" s="92">
        <v>112.334199817514</v>
      </c>
    </row>
    <row r="116" spans="1:12" ht="15" customHeight="1" x14ac:dyDescent="0.25">
      <c r="A116" s="88">
        <v>100</v>
      </c>
      <c r="B116" s="94" t="s">
        <v>1812</v>
      </c>
      <c r="C116" s="90" t="s">
        <v>125</v>
      </c>
      <c r="D116" s="91">
        <v>26312721142</v>
      </c>
      <c r="E116" s="91">
        <v>21958199706</v>
      </c>
      <c r="F116" s="92">
        <v>83.450888973055001</v>
      </c>
      <c r="G116" s="91">
        <v>3876671000</v>
      </c>
      <c r="H116" s="91">
        <v>3880383738</v>
      </c>
      <c r="I116" s="92">
        <v>100.095771294494</v>
      </c>
      <c r="J116" s="91">
        <v>3876671000</v>
      </c>
      <c r="K116" s="91">
        <v>3880383738</v>
      </c>
      <c r="L116" s="92">
        <v>100.095771294494</v>
      </c>
    </row>
    <row r="117" spans="1:12" ht="15" customHeight="1" x14ac:dyDescent="0.25">
      <c r="A117" s="88">
        <v>101</v>
      </c>
      <c r="B117" s="89" t="s">
        <v>1811</v>
      </c>
      <c r="C117" s="90" t="s">
        <v>1831</v>
      </c>
      <c r="D117" s="91">
        <v>32449222773</v>
      </c>
      <c r="E117" s="91">
        <v>32739346583</v>
      </c>
      <c r="F117" s="92">
        <v>100.894085544142</v>
      </c>
      <c r="G117" s="91">
        <v>2313111853</v>
      </c>
      <c r="H117" s="91">
        <v>2232988029</v>
      </c>
      <c r="I117" s="92">
        <v>96.5361024847941</v>
      </c>
      <c r="J117" s="91">
        <v>2313111853</v>
      </c>
      <c r="K117" s="91">
        <v>2232988029</v>
      </c>
      <c r="L117" s="92">
        <v>96.5361024847941</v>
      </c>
    </row>
    <row r="118" spans="1:12" ht="15" customHeight="1" x14ac:dyDescent="0.25">
      <c r="A118" s="88">
        <v>102</v>
      </c>
      <c r="B118" s="89" t="s">
        <v>1811</v>
      </c>
      <c r="C118" s="90" t="s">
        <v>126</v>
      </c>
      <c r="D118" s="91">
        <v>21191200000</v>
      </c>
      <c r="E118" s="91">
        <v>18530422995.5</v>
      </c>
      <c r="F118" s="92">
        <v>87.443953129129</v>
      </c>
      <c r="G118" s="91">
        <v>1472427940</v>
      </c>
      <c r="H118" s="91">
        <v>877857374</v>
      </c>
      <c r="I118" s="92">
        <v>59.619717213461698</v>
      </c>
      <c r="J118" s="91">
        <v>1472427940</v>
      </c>
      <c r="K118" s="91">
        <v>877857374</v>
      </c>
      <c r="L118" s="92">
        <v>59.619717213461698</v>
      </c>
    </row>
    <row r="119" spans="1:12" ht="15" customHeight="1" x14ac:dyDescent="0.25">
      <c r="A119" s="88">
        <v>103</v>
      </c>
      <c r="B119" s="89" t="s">
        <v>1811</v>
      </c>
      <c r="C119" s="90" t="s">
        <v>127</v>
      </c>
      <c r="D119" s="91">
        <v>22094310000</v>
      </c>
      <c r="E119" s="91">
        <v>23897062187.02</v>
      </c>
      <c r="F119" s="92">
        <v>108.159350470867</v>
      </c>
      <c r="G119" s="91">
        <v>2555190000</v>
      </c>
      <c r="H119" s="91">
        <v>3657549599</v>
      </c>
      <c r="I119" s="92">
        <v>143.14198157475499</v>
      </c>
      <c r="J119" s="91">
        <v>2555190000</v>
      </c>
      <c r="K119" s="91">
        <v>3657549599</v>
      </c>
      <c r="L119" s="92">
        <v>143.14198157475499</v>
      </c>
    </row>
    <row r="120" spans="1:12" ht="15" customHeight="1" x14ac:dyDescent="0.25">
      <c r="A120" s="88">
        <v>104</v>
      </c>
      <c r="B120" s="89" t="s">
        <v>1811</v>
      </c>
      <c r="C120" s="90" t="s">
        <v>128</v>
      </c>
      <c r="D120" s="91">
        <v>370000000000</v>
      </c>
      <c r="E120" s="91">
        <v>325296715240</v>
      </c>
      <c r="F120" s="92">
        <v>87.918031145945903</v>
      </c>
      <c r="G120" s="91">
        <v>56976320000</v>
      </c>
      <c r="H120" s="91">
        <v>39361892496.910004</v>
      </c>
      <c r="I120" s="92">
        <v>69.084652179905603</v>
      </c>
      <c r="J120" s="91">
        <v>56976320000</v>
      </c>
      <c r="K120" s="91">
        <v>39361892496.910004</v>
      </c>
      <c r="L120" s="92">
        <v>69.084652179905603</v>
      </c>
    </row>
    <row r="121" spans="1:12" ht="15" customHeight="1" x14ac:dyDescent="0.25">
      <c r="A121" s="88">
        <v>105</v>
      </c>
      <c r="B121" s="94" t="s">
        <v>1812</v>
      </c>
      <c r="C121" s="90" t="s">
        <v>129</v>
      </c>
      <c r="D121" s="91">
        <v>12021085750</v>
      </c>
      <c r="E121" s="91">
        <v>8897948009</v>
      </c>
      <c r="F121" s="92">
        <v>74.019503679191303</v>
      </c>
      <c r="G121" s="91">
        <v>8010969000</v>
      </c>
      <c r="H121" s="91">
        <v>2224118347.5</v>
      </c>
      <c r="I121" s="92">
        <v>27.763412235149001</v>
      </c>
      <c r="J121" s="91">
        <v>8010969000</v>
      </c>
      <c r="K121" s="91">
        <v>2224118347.5</v>
      </c>
      <c r="L121" s="92">
        <v>27.763412235149001</v>
      </c>
    </row>
    <row r="122" spans="1:12" ht="15" customHeight="1" x14ac:dyDescent="0.25">
      <c r="A122" s="83" t="s">
        <v>329</v>
      </c>
      <c r="B122" s="95"/>
      <c r="C122" s="84" t="s">
        <v>130</v>
      </c>
      <c r="D122" s="85"/>
      <c r="E122" s="85"/>
      <c r="F122" s="96"/>
      <c r="G122" s="85"/>
      <c r="H122" s="85"/>
      <c r="I122" s="96"/>
      <c r="J122" s="85"/>
      <c r="K122" s="85"/>
      <c r="L122" s="96"/>
    </row>
    <row r="123" spans="1:12" ht="15" customHeight="1" x14ac:dyDescent="0.25">
      <c r="A123" s="88">
        <v>106</v>
      </c>
      <c r="B123" s="89" t="s">
        <v>1811</v>
      </c>
      <c r="C123" s="90" t="s">
        <v>131</v>
      </c>
      <c r="D123" s="91">
        <v>9050439000</v>
      </c>
      <c r="E123" s="91">
        <v>12503203683</v>
      </c>
      <c r="F123" s="92">
        <v>138.15024534169001</v>
      </c>
      <c r="G123" s="91">
        <v>1399748000</v>
      </c>
      <c r="H123" s="91">
        <v>1511352045</v>
      </c>
      <c r="I123" s="92">
        <v>107.97315266747999</v>
      </c>
      <c r="J123" s="91">
        <v>1399748000</v>
      </c>
      <c r="K123" s="91">
        <v>1511352045</v>
      </c>
      <c r="L123" s="92">
        <v>107.97315266747999</v>
      </c>
    </row>
    <row r="124" spans="1:12" ht="15" customHeight="1" x14ac:dyDescent="0.25">
      <c r="A124" s="88">
        <v>107</v>
      </c>
      <c r="B124" s="89" t="s">
        <v>1811</v>
      </c>
      <c r="C124" s="90" t="s">
        <v>132</v>
      </c>
      <c r="D124" s="91">
        <v>12546140558</v>
      </c>
      <c r="E124" s="91">
        <v>11587134162</v>
      </c>
      <c r="F124" s="92">
        <v>92.356164100293796</v>
      </c>
      <c r="G124" s="91">
        <v>2500140500</v>
      </c>
      <c r="H124" s="91">
        <v>726858095</v>
      </c>
      <c r="I124" s="92">
        <v>29.0726899148267</v>
      </c>
      <c r="J124" s="91">
        <v>2500140500</v>
      </c>
      <c r="K124" s="91">
        <v>726858095</v>
      </c>
      <c r="L124" s="92">
        <v>29.0726899148267</v>
      </c>
    </row>
    <row r="125" spans="1:12" ht="15" customHeight="1" x14ac:dyDescent="0.25">
      <c r="A125" s="88">
        <v>108</v>
      </c>
      <c r="B125" s="89" t="s">
        <v>1811</v>
      </c>
      <c r="C125" s="90" t="s">
        <v>133</v>
      </c>
      <c r="D125" s="91">
        <v>25705285692</v>
      </c>
      <c r="E125" s="91">
        <v>21784954017</v>
      </c>
      <c r="F125" s="92">
        <v>84.748927819852597</v>
      </c>
      <c r="G125" s="91">
        <v>1554225034</v>
      </c>
      <c r="H125" s="91">
        <v>1744685510</v>
      </c>
      <c r="I125" s="92">
        <v>112.254369337355</v>
      </c>
      <c r="J125" s="91">
        <v>1554225034</v>
      </c>
      <c r="K125" s="91">
        <v>1744685510</v>
      </c>
      <c r="L125" s="92">
        <v>112.254369337355</v>
      </c>
    </row>
    <row r="126" spans="1:12" ht="15" customHeight="1" x14ac:dyDescent="0.25">
      <c r="A126" s="88">
        <v>109</v>
      </c>
      <c r="B126" s="89" t="s">
        <v>1811</v>
      </c>
      <c r="C126" s="90" t="s">
        <v>1832</v>
      </c>
      <c r="D126" s="91">
        <v>7572515000</v>
      </c>
      <c r="E126" s="91">
        <v>6559836243.2299995</v>
      </c>
      <c r="F126" s="92">
        <v>86.626916463420599</v>
      </c>
      <c r="G126" s="91">
        <v>1848250000</v>
      </c>
      <c r="H126" s="91">
        <v>1334033194</v>
      </c>
      <c r="I126" s="92">
        <v>72.1781790342215</v>
      </c>
      <c r="J126" s="91">
        <v>1848250000</v>
      </c>
      <c r="K126" s="91">
        <v>1334033194</v>
      </c>
      <c r="L126" s="92">
        <v>72.1781790342215</v>
      </c>
    </row>
    <row r="127" spans="1:12" ht="15" customHeight="1" x14ac:dyDescent="0.25">
      <c r="A127" s="88">
        <v>110</v>
      </c>
      <c r="B127" s="89" t="s">
        <v>1811</v>
      </c>
      <c r="C127" s="90" t="s">
        <v>134</v>
      </c>
      <c r="D127" s="91">
        <v>7499500000</v>
      </c>
      <c r="E127" s="91">
        <v>8528133374.4899998</v>
      </c>
      <c r="F127" s="92">
        <v>113.716026061604</v>
      </c>
      <c r="G127" s="91">
        <v>727165750</v>
      </c>
      <c r="H127" s="91">
        <v>447668650</v>
      </c>
      <c r="I127" s="92">
        <v>61.563494980339698</v>
      </c>
      <c r="J127" s="91">
        <v>727165750</v>
      </c>
      <c r="K127" s="91">
        <v>447668650</v>
      </c>
      <c r="L127" s="92">
        <v>61.563494980339698</v>
      </c>
    </row>
    <row r="128" spans="1:12" ht="15" customHeight="1" x14ac:dyDescent="0.25">
      <c r="A128" s="88">
        <v>111</v>
      </c>
      <c r="B128" s="89" t="s">
        <v>1811</v>
      </c>
      <c r="C128" s="90" t="s">
        <v>135</v>
      </c>
      <c r="D128" s="91">
        <v>7058715015.1999998</v>
      </c>
      <c r="E128" s="91">
        <v>6081433826</v>
      </c>
      <c r="F128" s="92">
        <v>86.154970315481506</v>
      </c>
      <c r="G128" s="91">
        <v>658400000</v>
      </c>
      <c r="H128" s="91">
        <v>652174529</v>
      </c>
      <c r="I128" s="92">
        <v>99.054454586877199</v>
      </c>
      <c r="J128" s="91">
        <v>658400000</v>
      </c>
      <c r="K128" s="91">
        <v>652174529</v>
      </c>
      <c r="L128" s="92">
        <v>99.054454586877199</v>
      </c>
    </row>
    <row r="129" spans="1:12" ht="15" customHeight="1" x14ac:dyDescent="0.25">
      <c r="A129" s="88">
        <v>112</v>
      </c>
      <c r="B129" s="89" t="s">
        <v>1811</v>
      </c>
      <c r="C129" s="90" t="s">
        <v>1833</v>
      </c>
      <c r="D129" s="91">
        <v>16054227840</v>
      </c>
      <c r="E129" s="91">
        <v>23792220758.32</v>
      </c>
      <c r="F129" s="92">
        <v>148.19909743052401</v>
      </c>
      <c r="G129" s="91">
        <v>4775000000</v>
      </c>
      <c r="H129" s="91">
        <v>2461193911</v>
      </c>
      <c r="I129" s="92">
        <v>51.543327979057501</v>
      </c>
      <c r="J129" s="91">
        <v>4775000000</v>
      </c>
      <c r="K129" s="91">
        <v>2461193911</v>
      </c>
      <c r="L129" s="92">
        <v>51.543327979057501</v>
      </c>
    </row>
    <row r="130" spans="1:12" ht="15" customHeight="1" x14ac:dyDescent="0.25">
      <c r="A130" s="88">
        <v>113</v>
      </c>
      <c r="B130" s="94" t="s">
        <v>1812</v>
      </c>
      <c r="C130" s="90" t="s">
        <v>136</v>
      </c>
      <c r="D130" s="91">
        <v>17129458667</v>
      </c>
      <c r="E130" s="91">
        <v>18742623855.5</v>
      </c>
      <c r="F130" s="92">
        <v>109.417490767573</v>
      </c>
      <c r="G130" s="91">
        <v>3829379160</v>
      </c>
      <c r="H130" s="91">
        <v>2802534550</v>
      </c>
      <c r="I130" s="92">
        <v>73.185089094180995</v>
      </c>
      <c r="J130" s="91">
        <v>3829379160</v>
      </c>
      <c r="K130" s="91">
        <v>2802534550</v>
      </c>
      <c r="L130" s="92">
        <v>73.185089094180995</v>
      </c>
    </row>
    <row r="131" spans="1:12" ht="15" customHeight="1" x14ac:dyDescent="0.25">
      <c r="A131" s="88">
        <v>114</v>
      </c>
      <c r="B131" s="94" t="s">
        <v>1812</v>
      </c>
      <c r="C131" s="90" t="s">
        <v>137</v>
      </c>
      <c r="D131" s="91">
        <v>20035416305</v>
      </c>
      <c r="E131" s="91">
        <v>8693961901.2999992</v>
      </c>
      <c r="F131" s="92">
        <v>43.392968576002801</v>
      </c>
      <c r="G131" s="91">
        <v>657950310</v>
      </c>
      <c r="H131" s="91">
        <v>855709778</v>
      </c>
      <c r="I131" s="92">
        <v>130.05690019357201</v>
      </c>
      <c r="J131" s="91">
        <v>657950310</v>
      </c>
      <c r="K131" s="91">
        <v>855709778</v>
      </c>
      <c r="L131" s="92">
        <v>130.05690019357201</v>
      </c>
    </row>
    <row r="132" spans="1:12" ht="15" customHeight="1" x14ac:dyDescent="0.25">
      <c r="A132" s="88">
        <v>115</v>
      </c>
      <c r="B132" s="89" t="s">
        <v>1811</v>
      </c>
      <c r="C132" s="90" t="s">
        <v>138</v>
      </c>
      <c r="D132" s="91">
        <v>183545017895</v>
      </c>
      <c r="E132" s="91">
        <v>130269578713.99001</v>
      </c>
      <c r="F132" s="92">
        <v>70.974183994747705</v>
      </c>
      <c r="G132" s="91">
        <v>38449800000</v>
      </c>
      <c r="H132" s="91">
        <v>9126511894.75</v>
      </c>
      <c r="I132" s="92">
        <v>23.736175207023098</v>
      </c>
      <c r="J132" s="91">
        <v>38449800000</v>
      </c>
      <c r="K132" s="91">
        <v>9126511894.75</v>
      </c>
      <c r="L132" s="92">
        <v>23.736175207023098</v>
      </c>
    </row>
    <row r="133" spans="1:12" ht="15" customHeight="1" x14ac:dyDescent="0.25">
      <c r="A133" s="83" t="s">
        <v>330</v>
      </c>
      <c r="B133" s="95"/>
      <c r="C133" s="84" t="s">
        <v>139</v>
      </c>
      <c r="D133" s="85"/>
      <c r="E133" s="85"/>
      <c r="F133" s="96"/>
      <c r="G133" s="85"/>
      <c r="H133" s="85"/>
      <c r="I133" s="96"/>
      <c r="J133" s="85"/>
      <c r="K133" s="85"/>
      <c r="L133" s="96"/>
    </row>
    <row r="134" spans="1:12" ht="15" customHeight="1" x14ac:dyDescent="0.25">
      <c r="A134" s="88">
        <v>116</v>
      </c>
      <c r="B134" s="89" t="s">
        <v>1811</v>
      </c>
      <c r="C134" s="90" t="s">
        <v>140</v>
      </c>
      <c r="D134" s="91">
        <v>177200000000</v>
      </c>
      <c r="E134" s="91">
        <v>160679276653</v>
      </c>
      <c r="F134" s="92">
        <v>90.676792693566497</v>
      </c>
      <c r="G134" s="91">
        <v>16733057684</v>
      </c>
      <c r="H134" s="91">
        <v>15316562906</v>
      </c>
      <c r="I134" s="92">
        <v>91.534752316341795</v>
      </c>
      <c r="J134" s="91">
        <v>16733057684</v>
      </c>
      <c r="K134" s="91">
        <v>15316562906</v>
      </c>
      <c r="L134" s="92">
        <v>91.534752316341795</v>
      </c>
    </row>
    <row r="135" spans="1:12" ht="15" customHeight="1" x14ac:dyDescent="0.25">
      <c r="A135" s="88">
        <v>117</v>
      </c>
      <c r="B135" s="94" t="s">
        <v>1812</v>
      </c>
      <c r="C135" s="90" t="s">
        <v>141</v>
      </c>
      <c r="D135" s="91">
        <v>43960000000</v>
      </c>
      <c r="E135" s="91">
        <v>9961367670</v>
      </c>
      <c r="F135" s="92">
        <v>22.6600720427661</v>
      </c>
      <c r="G135" s="91">
        <v>31440000000</v>
      </c>
      <c r="H135" s="91">
        <v>511652000</v>
      </c>
      <c r="I135" s="92">
        <v>1.62739185750636</v>
      </c>
      <c r="J135" s="91">
        <v>31440000000</v>
      </c>
      <c r="K135" s="91">
        <v>511652000</v>
      </c>
      <c r="L135" s="92">
        <v>1.62739185750636</v>
      </c>
    </row>
    <row r="136" spans="1:12" ht="15" customHeight="1" x14ac:dyDescent="0.25">
      <c r="A136" s="88">
        <v>118</v>
      </c>
      <c r="B136" s="89" t="s">
        <v>1811</v>
      </c>
      <c r="C136" s="90" t="s">
        <v>142</v>
      </c>
      <c r="D136" s="91">
        <v>83848000000</v>
      </c>
      <c r="E136" s="91">
        <v>62767553526</v>
      </c>
      <c r="F136" s="92">
        <v>74.858736673504396</v>
      </c>
      <c r="G136" s="91">
        <v>5660634500</v>
      </c>
      <c r="H136" s="91">
        <v>4876342318</v>
      </c>
      <c r="I136" s="92">
        <v>86.144800869937797</v>
      </c>
      <c r="J136" s="91">
        <v>5660634500</v>
      </c>
      <c r="K136" s="91">
        <v>4876342318</v>
      </c>
      <c r="L136" s="92">
        <v>86.144800869937797</v>
      </c>
    </row>
    <row r="137" spans="1:12" ht="15" customHeight="1" x14ac:dyDescent="0.25">
      <c r="A137" s="88">
        <v>119</v>
      </c>
      <c r="B137" s="94" t="s">
        <v>1812</v>
      </c>
      <c r="C137" s="90" t="s">
        <v>1834</v>
      </c>
      <c r="D137" s="91">
        <v>90635401852</v>
      </c>
      <c r="E137" s="91">
        <v>104327349222</v>
      </c>
      <c r="F137" s="92">
        <v>115.106621794823</v>
      </c>
      <c r="G137" s="91">
        <v>7722705076</v>
      </c>
      <c r="H137" s="91">
        <v>5672381262</v>
      </c>
      <c r="I137" s="92">
        <v>73.450704205035194</v>
      </c>
      <c r="J137" s="91">
        <v>7722705076</v>
      </c>
      <c r="K137" s="91">
        <v>5672381262</v>
      </c>
      <c r="L137" s="92">
        <v>73.450704205035194</v>
      </c>
    </row>
    <row r="138" spans="1:12" ht="15" customHeight="1" x14ac:dyDescent="0.25">
      <c r="A138" s="88">
        <v>120</v>
      </c>
      <c r="B138" s="94" t="s">
        <v>1812</v>
      </c>
      <c r="C138" s="90" t="s">
        <v>1835</v>
      </c>
      <c r="D138" s="91">
        <v>103810475000</v>
      </c>
      <c r="E138" s="91">
        <v>85465968731</v>
      </c>
      <c r="F138" s="92">
        <v>82.328848539610206</v>
      </c>
      <c r="G138" s="91">
        <v>7642360000</v>
      </c>
      <c r="H138" s="91">
        <v>5928395637</v>
      </c>
      <c r="I138" s="92">
        <v>77.5728392407581</v>
      </c>
      <c r="J138" s="91">
        <v>7642360000</v>
      </c>
      <c r="K138" s="91">
        <v>5928395637</v>
      </c>
      <c r="L138" s="92">
        <v>77.5728392407581</v>
      </c>
    </row>
    <row r="139" spans="1:12" ht="15" customHeight="1" x14ac:dyDescent="0.25">
      <c r="A139" s="88">
        <v>121</v>
      </c>
      <c r="B139" s="89" t="s">
        <v>1811</v>
      </c>
      <c r="C139" s="90" t="s">
        <v>143</v>
      </c>
      <c r="D139" s="91">
        <v>124307262198</v>
      </c>
      <c r="E139" s="91">
        <v>28989891787</v>
      </c>
      <c r="F139" s="92">
        <v>23.3211570059552</v>
      </c>
      <c r="G139" s="91">
        <v>5177281000</v>
      </c>
      <c r="H139" s="91">
        <v>3409183130</v>
      </c>
      <c r="I139" s="92">
        <v>65.848910460915604</v>
      </c>
      <c r="J139" s="91">
        <v>5177281000</v>
      </c>
      <c r="K139" s="91">
        <v>3409183130</v>
      </c>
      <c r="L139" s="92">
        <v>65.848910460915604</v>
      </c>
    </row>
    <row r="140" spans="1:12" ht="15" customHeight="1" x14ac:dyDescent="0.25">
      <c r="A140" s="88">
        <v>122</v>
      </c>
      <c r="B140" s="94" t="s">
        <v>1812</v>
      </c>
      <c r="C140" s="90" t="s">
        <v>144</v>
      </c>
      <c r="D140" s="91">
        <v>16964957842</v>
      </c>
      <c r="E140" s="91">
        <v>15885621644</v>
      </c>
      <c r="F140" s="92">
        <v>93.637849218063494</v>
      </c>
      <c r="G140" s="91">
        <v>584345000</v>
      </c>
      <c r="H140" s="91">
        <v>383383537</v>
      </c>
      <c r="I140" s="92">
        <v>65.609107119937704</v>
      </c>
      <c r="J140" s="91">
        <v>584345000</v>
      </c>
      <c r="K140" s="91">
        <v>383383537</v>
      </c>
      <c r="L140" s="92">
        <v>65.609107119937704</v>
      </c>
    </row>
    <row r="141" spans="1:12" ht="15" customHeight="1" x14ac:dyDescent="0.25">
      <c r="A141" s="88">
        <v>123</v>
      </c>
      <c r="B141" s="89" t="s">
        <v>1811</v>
      </c>
      <c r="C141" s="90" t="s">
        <v>145</v>
      </c>
      <c r="D141" s="91">
        <v>117518363500</v>
      </c>
      <c r="E141" s="91">
        <v>58407669431</v>
      </c>
      <c r="F141" s="92">
        <v>49.700887326430397</v>
      </c>
      <c r="G141" s="91">
        <v>30291515964</v>
      </c>
      <c r="H141" s="91">
        <v>3037897723</v>
      </c>
      <c r="I141" s="92">
        <v>10.028873188817601</v>
      </c>
      <c r="J141" s="91">
        <v>30291515964</v>
      </c>
      <c r="K141" s="91">
        <v>3037897723</v>
      </c>
      <c r="L141" s="92">
        <v>10.028873188817601</v>
      </c>
    </row>
    <row r="142" spans="1:12" ht="15" customHeight="1" x14ac:dyDescent="0.25">
      <c r="A142" s="88">
        <v>124</v>
      </c>
      <c r="B142" s="94" t="s">
        <v>1812</v>
      </c>
      <c r="C142" s="90" t="s">
        <v>1836</v>
      </c>
      <c r="D142" s="91">
        <v>90840000000</v>
      </c>
      <c r="E142" s="91">
        <v>56187442273</v>
      </c>
      <c r="F142" s="92">
        <v>61.853194928445603</v>
      </c>
      <c r="G142" s="91">
        <v>11722154004</v>
      </c>
      <c r="H142" s="91">
        <v>4109481461</v>
      </c>
      <c r="I142" s="92">
        <v>35.057391837692101</v>
      </c>
      <c r="J142" s="91">
        <v>11722154004</v>
      </c>
      <c r="K142" s="91">
        <v>4109481461</v>
      </c>
      <c r="L142" s="92">
        <v>35.057391837692101</v>
      </c>
    </row>
    <row r="143" spans="1:12" ht="15" customHeight="1" x14ac:dyDescent="0.25">
      <c r="A143" s="88">
        <v>125</v>
      </c>
      <c r="B143" s="89" t="s">
        <v>1811</v>
      </c>
      <c r="C143" s="90" t="s">
        <v>1837</v>
      </c>
      <c r="D143" s="91">
        <v>77093299923</v>
      </c>
      <c r="E143" s="91">
        <v>58916467330</v>
      </c>
      <c r="F143" s="92">
        <v>76.422292713952004</v>
      </c>
      <c r="G143" s="91">
        <v>6252767500</v>
      </c>
      <c r="H143" s="91">
        <v>2899545279</v>
      </c>
      <c r="I143" s="92">
        <v>46.3721908578881</v>
      </c>
      <c r="J143" s="91">
        <v>6252767500</v>
      </c>
      <c r="K143" s="91">
        <v>2899545279</v>
      </c>
      <c r="L143" s="92">
        <v>46.3721908578881</v>
      </c>
    </row>
    <row r="144" spans="1:12" ht="15" customHeight="1" x14ac:dyDescent="0.25">
      <c r="A144" s="88">
        <v>126</v>
      </c>
      <c r="B144" s="89" t="s">
        <v>1811</v>
      </c>
      <c r="C144" s="90" t="s">
        <v>1838</v>
      </c>
      <c r="D144" s="91">
        <v>21196829621</v>
      </c>
      <c r="E144" s="91">
        <v>16379062414</v>
      </c>
      <c r="F144" s="92">
        <v>77.2712839932111</v>
      </c>
      <c r="G144" s="91">
        <v>3414400000</v>
      </c>
      <c r="H144" s="91">
        <v>2553340856</v>
      </c>
      <c r="I144" s="92">
        <v>74.781538659793796</v>
      </c>
      <c r="J144" s="91">
        <v>3414400000</v>
      </c>
      <c r="K144" s="91">
        <v>2553340856</v>
      </c>
      <c r="L144" s="92">
        <v>74.781538659793796</v>
      </c>
    </row>
    <row r="145" spans="1:12" ht="15" customHeight="1" x14ac:dyDescent="0.25">
      <c r="A145" s="88">
        <v>127</v>
      </c>
      <c r="B145" s="89" t="s">
        <v>1811</v>
      </c>
      <c r="C145" s="90" t="s">
        <v>1839</v>
      </c>
      <c r="D145" s="91">
        <v>47177470000</v>
      </c>
      <c r="E145" s="91">
        <v>50068512560</v>
      </c>
      <c r="F145" s="92">
        <v>106.12801525813001</v>
      </c>
      <c r="G145" s="91">
        <v>5122080000</v>
      </c>
      <c r="H145" s="91">
        <v>1511684090</v>
      </c>
      <c r="I145" s="92">
        <v>29.513090189922799</v>
      </c>
      <c r="J145" s="91">
        <v>5122080000</v>
      </c>
      <c r="K145" s="91">
        <v>1511684090</v>
      </c>
      <c r="L145" s="92">
        <v>29.513090189922799</v>
      </c>
    </row>
    <row r="146" spans="1:12" ht="15" customHeight="1" x14ac:dyDescent="0.25">
      <c r="A146" s="88">
        <v>128</v>
      </c>
      <c r="B146" s="94" t="s">
        <v>1812</v>
      </c>
      <c r="C146" s="90" t="s">
        <v>146</v>
      </c>
      <c r="D146" s="91">
        <v>23885650000</v>
      </c>
      <c r="E146" s="91">
        <v>17116214293.799999</v>
      </c>
      <c r="F146" s="92">
        <v>71.658984761980506</v>
      </c>
      <c r="G146" s="91">
        <v>1988561315</v>
      </c>
      <c r="H146" s="91">
        <v>1055772272.77</v>
      </c>
      <c r="I146" s="92">
        <v>53.092266494684303</v>
      </c>
      <c r="J146" s="91">
        <v>1988561315</v>
      </c>
      <c r="K146" s="91">
        <v>1055772272.77</v>
      </c>
      <c r="L146" s="92">
        <v>53.092266494684303</v>
      </c>
    </row>
    <row r="147" spans="1:12" ht="15" customHeight="1" x14ac:dyDescent="0.25">
      <c r="A147" s="88">
        <v>129</v>
      </c>
      <c r="B147" s="89" t="s">
        <v>1811</v>
      </c>
      <c r="C147" s="90" t="s">
        <v>147</v>
      </c>
      <c r="D147" s="91">
        <v>83000000000</v>
      </c>
      <c r="E147" s="91">
        <v>47289654313</v>
      </c>
      <c r="F147" s="92">
        <v>56.975487124096297</v>
      </c>
      <c r="G147" s="91">
        <v>9000000000</v>
      </c>
      <c r="H147" s="91">
        <v>5140118349</v>
      </c>
      <c r="I147" s="92">
        <v>57.1124261</v>
      </c>
      <c r="J147" s="91">
        <v>9000000000</v>
      </c>
      <c r="K147" s="91">
        <v>5140118349</v>
      </c>
      <c r="L147" s="92">
        <v>57.1124261</v>
      </c>
    </row>
    <row r="148" spans="1:12" ht="15" customHeight="1" x14ac:dyDescent="0.25">
      <c r="A148" s="88">
        <v>130</v>
      </c>
      <c r="B148" s="94" t="s">
        <v>1812</v>
      </c>
      <c r="C148" s="90" t="s">
        <v>148</v>
      </c>
      <c r="D148" s="91">
        <v>10263250000</v>
      </c>
      <c r="E148" s="91">
        <v>10876782286</v>
      </c>
      <c r="F148" s="92">
        <v>105.977953240932</v>
      </c>
      <c r="G148" s="91">
        <v>4166635000</v>
      </c>
      <c r="H148" s="91">
        <v>3521579323</v>
      </c>
      <c r="I148" s="92">
        <v>84.518546092950302</v>
      </c>
      <c r="J148" s="91">
        <v>4166635000</v>
      </c>
      <c r="K148" s="91">
        <v>3521579323</v>
      </c>
      <c r="L148" s="92">
        <v>84.518546092950302</v>
      </c>
    </row>
    <row r="149" spans="1:12" ht="15" customHeight="1" x14ac:dyDescent="0.25">
      <c r="A149" s="88">
        <v>131</v>
      </c>
      <c r="B149" s="89" t="s">
        <v>1811</v>
      </c>
      <c r="C149" s="90" t="s">
        <v>149</v>
      </c>
      <c r="D149" s="91">
        <v>1113207373132</v>
      </c>
      <c r="E149" s="91">
        <v>1130638536162</v>
      </c>
      <c r="F149" s="92">
        <v>101.565850483091</v>
      </c>
      <c r="G149" s="91">
        <v>68730000000</v>
      </c>
      <c r="H149" s="91">
        <v>47003172552</v>
      </c>
      <c r="I149" s="92">
        <v>68.388145718027005</v>
      </c>
      <c r="J149" s="91">
        <v>68730000000</v>
      </c>
      <c r="K149" s="91">
        <v>47003172552</v>
      </c>
      <c r="L149" s="92">
        <v>68.388145718027005</v>
      </c>
    </row>
    <row r="150" spans="1:12" ht="15" customHeight="1" x14ac:dyDescent="0.25">
      <c r="A150" s="88">
        <v>132</v>
      </c>
      <c r="B150" s="89" t="s">
        <v>1811</v>
      </c>
      <c r="C150" s="90" t="s">
        <v>150</v>
      </c>
      <c r="D150" s="91">
        <v>42570000000</v>
      </c>
      <c r="E150" s="91">
        <v>41396030530</v>
      </c>
      <c r="F150" s="92">
        <v>97.242261052384293</v>
      </c>
      <c r="G150" s="91">
        <v>7833000000</v>
      </c>
      <c r="H150" s="91">
        <v>2528733205</v>
      </c>
      <c r="I150" s="92">
        <v>32.283074237201497</v>
      </c>
      <c r="J150" s="91">
        <v>7833000000</v>
      </c>
      <c r="K150" s="91">
        <v>2528733205</v>
      </c>
      <c r="L150" s="92">
        <v>32.283074237201497</v>
      </c>
    </row>
    <row r="151" spans="1:12" ht="15" customHeight="1" x14ac:dyDescent="0.25">
      <c r="A151" s="83" t="s">
        <v>331</v>
      </c>
      <c r="B151" s="95"/>
      <c r="C151" s="84" t="s">
        <v>151</v>
      </c>
      <c r="D151" s="85"/>
      <c r="E151" s="85"/>
      <c r="F151" s="96"/>
      <c r="G151" s="85"/>
      <c r="H151" s="85"/>
      <c r="I151" s="96"/>
      <c r="J151" s="85"/>
      <c r="K151" s="85"/>
      <c r="L151" s="96"/>
    </row>
    <row r="152" spans="1:12" ht="15" customHeight="1" x14ac:dyDescent="0.25">
      <c r="A152" s="88">
        <v>133</v>
      </c>
      <c r="B152" s="89" t="s">
        <v>1811</v>
      </c>
      <c r="C152" s="90" t="s">
        <v>1840</v>
      </c>
      <c r="D152" s="91">
        <v>64053500000</v>
      </c>
      <c r="E152" s="91">
        <v>71915428085.100006</v>
      </c>
      <c r="F152" s="92">
        <v>112.274002334142</v>
      </c>
      <c r="G152" s="91">
        <v>8504396500</v>
      </c>
      <c r="H152" s="91">
        <v>9113422835.6700001</v>
      </c>
      <c r="I152" s="92">
        <v>107.161311630637</v>
      </c>
      <c r="J152" s="91">
        <v>8504396500</v>
      </c>
      <c r="K152" s="91">
        <v>9113422835.6700001</v>
      </c>
      <c r="L152" s="92">
        <v>107.161311630637</v>
      </c>
    </row>
    <row r="153" spans="1:12" ht="15" customHeight="1" x14ac:dyDescent="0.25">
      <c r="A153" s="88">
        <v>134</v>
      </c>
      <c r="B153" s="94" t="s">
        <v>1812</v>
      </c>
      <c r="C153" s="90" t="s">
        <v>152</v>
      </c>
      <c r="D153" s="91">
        <v>29156787500</v>
      </c>
      <c r="E153" s="91">
        <v>26186719451</v>
      </c>
      <c r="F153" s="92">
        <v>89.813459219401295</v>
      </c>
      <c r="G153" s="91">
        <v>8127500000</v>
      </c>
      <c r="H153" s="91">
        <v>4627819658</v>
      </c>
      <c r="I153" s="92">
        <v>56.940260326053497</v>
      </c>
      <c r="J153" s="91">
        <v>8127500000</v>
      </c>
      <c r="K153" s="91">
        <v>4627819658</v>
      </c>
      <c r="L153" s="92">
        <v>56.940260326053497</v>
      </c>
    </row>
    <row r="154" spans="1:12" ht="15" customHeight="1" x14ac:dyDescent="0.25">
      <c r="A154" s="88">
        <v>135</v>
      </c>
      <c r="B154" s="94" t="s">
        <v>1812</v>
      </c>
      <c r="C154" s="90" t="s">
        <v>1841</v>
      </c>
      <c r="D154" s="91">
        <v>34416004401</v>
      </c>
      <c r="E154" s="91">
        <v>30009214679</v>
      </c>
      <c r="F154" s="92">
        <v>87.195521970958495</v>
      </c>
      <c r="G154" s="91">
        <v>2790249400</v>
      </c>
      <c r="H154" s="91">
        <v>2751866218.8000002</v>
      </c>
      <c r="I154" s="92">
        <v>98.624381705807295</v>
      </c>
      <c r="J154" s="91">
        <v>2790249400</v>
      </c>
      <c r="K154" s="91">
        <v>2751866218.8000002</v>
      </c>
      <c r="L154" s="92">
        <v>98.624381705807295</v>
      </c>
    </row>
    <row r="155" spans="1:12" ht="15" customHeight="1" x14ac:dyDescent="0.25">
      <c r="A155" s="88">
        <v>136</v>
      </c>
      <c r="B155" s="94" t="s">
        <v>1812</v>
      </c>
      <c r="C155" s="90" t="s">
        <v>153</v>
      </c>
      <c r="D155" s="91">
        <v>67197944000</v>
      </c>
      <c r="E155" s="91">
        <v>54624125279</v>
      </c>
      <c r="F155" s="92">
        <v>81.288387750375193</v>
      </c>
      <c r="G155" s="91">
        <v>8850000000</v>
      </c>
      <c r="H155" s="91">
        <v>7037883542</v>
      </c>
      <c r="I155" s="92">
        <v>79.524107819208993</v>
      </c>
      <c r="J155" s="91">
        <v>8850000000</v>
      </c>
      <c r="K155" s="91">
        <v>7037883542</v>
      </c>
      <c r="L155" s="92">
        <v>79.524107819208993</v>
      </c>
    </row>
    <row r="156" spans="1:12" ht="15" customHeight="1" x14ac:dyDescent="0.25">
      <c r="A156" s="88">
        <v>137</v>
      </c>
      <c r="B156" s="94" t="s">
        <v>1812</v>
      </c>
      <c r="C156" s="90" t="s">
        <v>154</v>
      </c>
      <c r="D156" s="91">
        <v>80797248000</v>
      </c>
      <c r="E156" s="91">
        <v>94099943027.699997</v>
      </c>
      <c r="F156" s="92">
        <v>116.464292233938</v>
      </c>
      <c r="G156" s="91">
        <v>10520950399</v>
      </c>
      <c r="H156" s="91">
        <v>12144891525.6</v>
      </c>
      <c r="I156" s="92">
        <v>115.435308266013</v>
      </c>
      <c r="J156" s="91">
        <v>10520950399</v>
      </c>
      <c r="K156" s="91">
        <v>12144891525.6</v>
      </c>
      <c r="L156" s="92">
        <v>115.435308266013</v>
      </c>
    </row>
    <row r="157" spans="1:12" ht="15" customHeight="1" x14ac:dyDescent="0.25">
      <c r="A157" s="88">
        <v>138</v>
      </c>
      <c r="B157" s="94" t="s">
        <v>1812</v>
      </c>
      <c r="C157" s="90" t="s">
        <v>155</v>
      </c>
      <c r="D157" s="91">
        <v>51049854537</v>
      </c>
      <c r="E157" s="91">
        <v>55223847728.879997</v>
      </c>
      <c r="F157" s="92">
        <v>108.176307708878</v>
      </c>
      <c r="G157" s="91">
        <v>5061802000</v>
      </c>
      <c r="H157" s="91">
        <v>4951746138</v>
      </c>
      <c r="I157" s="92">
        <v>97.825757269841802</v>
      </c>
      <c r="J157" s="91">
        <v>5061802000</v>
      </c>
      <c r="K157" s="91">
        <v>4951746138</v>
      </c>
      <c r="L157" s="92">
        <v>97.825757269841802</v>
      </c>
    </row>
    <row r="158" spans="1:12" ht="15" customHeight="1" x14ac:dyDescent="0.25">
      <c r="A158" s="88">
        <v>139</v>
      </c>
      <c r="B158" s="94" t="s">
        <v>1812</v>
      </c>
      <c r="C158" s="90" t="s">
        <v>156</v>
      </c>
      <c r="D158" s="91">
        <v>117000000000</v>
      </c>
      <c r="E158" s="91">
        <v>125801953077</v>
      </c>
      <c r="F158" s="92">
        <v>107.523036817948</v>
      </c>
      <c r="G158" s="91">
        <v>13159326228</v>
      </c>
      <c r="H158" s="91">
        <v>12518610545.040001</v>
      </c>
      <c r="I158" s="92">
        <v>95.131090514370598</v>
      </c>
      <c r="J158" s="91">
        <v>13159326228</v>
      </c>
      <c r="K158" s="91">
        <v>12518610545.040001</v>
      </c>
      <c r="L158" s="92">
        <v>95.131090514370598</v>
      </c>
    </row>
    <row r="159" spans="1:12" ht="15" customHeight="1" x14ac:dyDescent="0.25">
      <c r="A159" s="83" t="s">
        <v>332</v>
      </c>
      <c r="B159" s="95"/>
      <c r="C159" s="84" t="s">
        <v>157</v>
      </c>
      <c r="D159" s="85"/>
      <c r="E159" s="85"/>
      <c r="F159" s="96"/>
      <c r="G159" s="85"/>
      <c r="H159" s="85"/>
      <c r="I159" s="96"/>
      <c r="J159" s="85"/>
      <c r="K159" s="85"/>
      <c r="L159" s="96"/>
    </row>
    <row r="160" spans="1:12" ht="15" customHeight="1" x14ac:dyDescent="0.25">
      <c r="A160" s="88">
        <v>140</v>
      </c>
      <c r="B160" s="94" t="s">
        <v>1812</v>
      </c>
      <c r="C160" s="90" t="s">
        <v>158</v>
      </c>
      <c r="D160" s="91">
        <v>14986447574</v>
      </c>
      <c r="E160" s="91">
        <v>14840304444</v>
      </c>
      <c r="F160" s="92">
        <v>99.024831406653405</v>
      </c>
      <c r="G160" s="91">
        <v>2403681111</v>
      </c>
      <c r="H160" s="91">
        <v>2305128800</v>
      </c>
      <c r="I160" s="92">
        <v>95.899942361364197</v>
      </c>
      <c r="J160" s="91">
        <v>2403681111</v>
      </c>
      <c r="K160" s="91">
        <v>2305128800</v>
      </c>
      <c r="L160" s="92">
        <v>95.899942361364197</v>
      </c>
    </row>
    <row r="161" spans="1:12" ht="15" customHeight="1" x14ac:dyDescent="0.25">
      <c r="A161" s="88">
        <v>141</v>
      </c>
      <c r="B161" s="94" t="s">
        <v>1812</v>
      </c>
      <c r="C161" s="90" t="s">
        <v>159</v>
      </c>
      <c r="D161" s="91">
        <v>209000000000</v>
      </c>
      <c r="E161" s="91">
        <v>169818547589.39999</v>
      </c>
      <c r="F161" s="92">
        <v>81.252893583444902</v>
      </c>
      <c r="G161" s="91">
        <v>15541600400</v>
      </c>
      <c r="H161" s="91">
        <v>11116682888.09</v>
      </c>
      <c r="I161" s="92">
        <v>71.528559491788201</v>
      </c>
      <c r="J161" s="91">
        <v>15541600400</v>
      </c>
      <c r="K161" s="91">
        <v>11116682888.09</v>
      </c>
      <c r="L161" s="92">
        <v>71.528559491788201</v>
      </c>
    </row>
    <row r="162" spans="1:12" ht="15" customHeight="1" x14ac:dyDescent="0.25">
      <c r="A162" s="88">
        <v>142</v>
      </c>
      <c r="B162" s="94" t="s">
        <v>1812</v>
      </c>
      <c r="C162" s="90" t="s">
        <v>160</v>
      </c>
      <c r="D162" s="91">
        <v>129370332197</v>
      </c>
      <c r="E162" s="91">
        <v>129343694057</v>
      </c>
      <c r="F162" s="92">
        <v>99.979409390431599</v>
      </c>
      <c r="G162" s="91">
        <v>10998775000</v>
      </c>
      <c r="H162" s="91">
        <v>6893054562.1899996</v>
      </c>
      <c r="I162" s="92">
        <v>62.6711116664355</v>
      </c>
      <c r="J162" s="91">
        <v>10998775000</v>
      </c>
      <c r="K162" s="91">
        <v>6893054562.1899996</v>
      </c>
      <c r="L162" s="92">
        <v>62.6711116664355</v>
      </c>
    </row>
    <row r="163" spans="1:12" ht="15" customHeight="1" x14ac:dyDescent="0.25">
      <c r="A163" s="88">
        <v>143</v>
      </c>
      <c r="B163" s="94" t="s">
        <v>1812</v>
      </c>
      <c r="C163" s="90" t="s">
        <v>161</v>
      </c>
      <c r="D163" s="91">
        <v>80100000000</v>
      </c>
      <c r="E163" s="91">
        <v>82610830872.100006</v>
      </c>
      <c r="F163" s="92">
        <v>103.134620314731</v>
      </c>
      <c r="G163" s="91">
        <v>5624300000</v>
      </c>
      <c r="H163" s="91">
        <v>4645179364</v>
      </c>
      <c r="I163" s="92">
        <v>82.591244492647903</v>
      </c>
      <c r="J163" s="91">
        <v>5624300000</v>
      </c>
      <c r="K163" s="91">
        <v>4645179364</v>
      </c>
      <c r="L163" s="92">
        <v>82.591244492647903</v>
      </c>
    </row>
    <row r="164" spans="1:12" ht="15" customHeight="1" x14ac:dyDescent="0.25">
      <c r="A164" s="88">
        <v>144</v>
      </c>
      <c r="B164" s="94" t="s">
        <v>1812</v>
      </c>
      <c r="C164" s="90" t="s">
        <v>162</v>
      </c>
      <c r="D164" s="91">
        <v>49530500000</v>
      </c>
      <c r="E164" s="91">
        <v>35289104306.339996</v>
      </c>
      <c r="F164" s="92">
        <v>71.247220008560305</v>
      </c>
      <c r="G164" s="91">
        <v>10711806157</v>
      </c>
      <c r="H164" s="91">
        <v>2458938575</v>
      </c>
      <c r="I164" s="92">
        <v>22.955405829418599</v>
      </c>
      <c r="J164" s="91">
        <v>10711806157</v>
      </c>
      <c r="K164" s="91">
        <v>2458938575</v>
      </c>
      <c r="L164" s="92">
        <v>22.955405829418599</v>
      </c>
    </row>
    <row r="165" spans="1:12" ht="15" customHeight="1" x14ac:dyDescent="0.25">
      <c r="A165" s="88">
        <v>145</v>
      </c>
      <c r="B165" s="94" t="s">
        <v>1812</v>
      </c>
      <c r="C165" s="90" t="s">
        <v>163</v>
      </c>
      <c r="D165" s="91">
        <v>26645700000</v>
      </c>
      <c r="E165" s="91">
        <v>25998017609</v>
      </c>
      <c r="F165" s="92">
        <v>97.569279880055603</v>
      </c>
      <c r="G165" s="91">
        <v>7471102000</v>
      </c>
      <c r="H165" s="91">
        <v>2078417662</v>
      </c>
      <c r="I165" s="92">
        <v>27.819425594778298</v>
      </c>
      <c r="J165" s="91">
        <v>7471102000</v>
      </c>
      <c r="K165" s="91">
        <v>2078417662</v>
      </c>
      <c r="L165" s="92">
        <v>27.819425594778298</v>
      </c>
    </row>
    <row r="166" spans="1:12" ht="15" customHeight="1" x14ac:dyDescent="0.25">
      <c r="A166" s="88">
        <v>146</v>
      </c>
      <c r="B166" s="89" t="s">
        <v>1811</v>
      </c>
      <c r="C166" s="90" t="s">
        <v>164</v>
      </c>
      <c r="D166" s="91">
        <v>74222000000</v>
      </c>
      <c r="E166" s="91">
        <v>40834069710.080002</v>
      </c>
      <c r="F166" s="92">
        <v>55.016126903182297</v>
      </c>
      <c r="G166" s="91">
        <v>7169607500</v>
      </c>
      <c r="H166" s="91">
        <v>3828798857.4000001</v>
      </c>
      <c r="I166" s="92">
        <v>53.403186400371297</v>
      </c>
      <c r="J166" s="91">
        <v>7169607500</v>
      </c>
      <c r="K166" s="91">
        <v>3828798857.4000001</v>
      </c>
      <c r="L166" s="92">
        <v>53.403186400371297</v>
      </c>
    </row>
    <row r="167" spans="1:12" ht="15" customHeight="1" x14ac:dyDescent="0.25">
      <c r="A167" s="88">
        <v>147</v>
      </c>
      <c r="B167" s="94" t="s">
        <v>1812</v>
      </c>
      <c r="C167" s="90" t="s">
        <v>165</v>
      </c>
      <c r="D167" s="91">
        <v>13949513056</v>
      </c>
      <c r="E167" s="91">
        <v>12203792587.559999</v>
      </c>
      <c r="F167" s="92">
        <v>87.485437940149893</v>
      </c>
      <c r="G167" s="91">
        <v>1738907095</v>
      </c>
      <c r="H167" s="91">
        <v>1199019694</v>
      </c>
      <c r="I167" s="92">
        <v>68.952487309277402</v>
      </c>
      <c r="J167" s="91">
        <v>1738907095</v>
      </c>
      <c r="K167" s="91">
        <v>1199019694</v>
      </c>
      <c r="L167" s="92">
        <v>68.952487309277402</v>
      </c>
    </row>
    <row r="168" spans="1:12" ht="15" customHeight="1" x14ac:dyDescent="0.25">
      <c r="A168" s="88">
        <v>148</v>
      </c>
      <c r="B168" s="94" t="s">
        <v>1812</v>
      </c>
      <c r="C168" s="90" t="s">
        <v>1842</v>
      </c>
      <c r="D168" s="91">
        <v>48000000000</v>
      </c>
      <c r="E168" s="91">
        <v>37246989696</v>
      </c>
      <c r="F168" s="92">
        <v>77.597895199999996</v>
      </c>
      <c r="G168" s="91">
        <v>9743250000</v>
      </c>
      <c r="H168" s="91">
        <v>5369833574</v>
      </c>
      <c r="I168" s="92">
        <v>55.113371554666003</v>
      </c>
      <c r="J168" s="91">
        <v>9743250000</v>
      </c>
      <c r="K168" s="91">
        <v>5369833574</v>
      </c>
      <c r="L168" s="92">
        <v>55.113371554666003</v>
      </c>
    </row>
    <row r="169" spans="1:12" ht="15" customHeight="1" x14ac:dyDescent="0.25">
      <c r="A169" s="88">
        <v>149</v>
      </c>
      <c r="B169" s="89" t="s">
        <v>1811</v>
      </c>
      <c r="C169" s="90" t="s">
        <v>166</v>
      </c>
      <c r="D169" s="91">
        <v>23842486197</v>
      </c>
      <c r="E169" s="91">
        <v>20455364577.259998</v>
      </c>
      <c r="F169" s="92">
        <v>85.793756608460598</v>
      </c>
      <c r="G169" s="91">
        <v>2643475901</v>
      </c>
      <c r="H169" s="91">
        <v>1866592185</v>
      </c>
      <c r="I169" s="92">
        <v>70.611280560336695</v>
      </c>
      <c r="J169" s="91">
        <v>2643475901</v>
      </c>
      <c r="K169" s="91">
        <v>1866592185</v>
      </c>
      <c r="L169" s="92">
        <v>70.611280560336695</v>
      </c>
    </row>
    <row r="170" spans="1:12" ht="15" customHeight="1" x14ac:dyDescent="0.25">
      <c r="A170" s="88">
        <v>150</v>
      </c>
      <c r="B170" s="94" t="s">
        <v>1812</v>
      </c>
      <c r="C170" s="90" t="s">
        <v>167</v>
      </c>
      <c r="D170" s="91">
        <v>52023201738.919998</v>
      </c>
      <c r="E170" s="91">
        <v>39649762442.300003</v>
      </c>
      <c r="F170" s="92">
        <v>76.215536754703194</v>
      </c>
      <c r="G170" s="91">
        <v>3449860000</v>
      </c>
      <c r="H170" s="91">
        <v>2267051515</v>
      </c>
      <c r="I170" s="92">
        <v>65.714304783382502</v>
      </c>
      <c r="J170" s="91">
        <v>3449860000</v>
      </c>
      <c r="K170" s="91">
        <v>2267051515</v>
      </c>
      <c r="L170" s="92">
        <v>65.714304783382502</v>
      </c>
    </row>
    <row r="171" spans="1:12" ht="15" customHeight="1" x14ac:dyDescent="0.25">
      <c r="A171" s="88">
        <v>151</v>
      </c>
      <c r="B171" s="89" t="s">
        <v>1811</v>
      </c>
      <c r="C171" s="90" t="s">
        <v>1744</v>
      </c>
      <c r="D171" s="91">
        <v>26365000000</v>
      </c>
      <c r="E171" s="91">
        <v>26082634884.689999</v>
      </c>
      <c r="F171" s="92">
        <v>98.929015303205006</v>
      </c>
      <c r="G171" s="91">
        <v>2510467200</v>
      </c>
      <c r="H171" s="91">
        <v>2185738049</v>
      </c>
      <c r="I171" s="92">
        <v>87.064991289270694</v>
      </c>
      <c r="J171" s="91">
        <v>2510467200</v>
      </c>
      <c r="K171" s="91">
        <v>2185738049</v>
      </c>
      <c r="L171" s="92">
        <v>87.064991289270694</v>
      </c>
    </row>
    <row r="172" spans="1:12" ht="15" customHeight="1" x14ac:dyDescent="0.25">
      <c r="A172" s="88">
        <v>152</v>
      </c>
      <c r="B172" s="89" t="s">
        <v>1811</v>
      </c>
      <c r="C172" s="90" t="s">
        <v>168</v>
      </c>
      <c r="D172" s="91">
        <v>21757000000</v>
      </c>
      <c r="E172" s="91">
        <v>13909233842.950001</v>
      </c>
      <c r="F172" s="92">
        <v>63.929925278990602</v>
      </c>
      <c r="G172" s="91">
        <v>2287507100</v>
      </c>
      <c r="H172" s="91">
        <v>1710861859</v>
      </c>
      <c r="I172" s="92">
        <v>74.791543116959005</v>
      </c>
      <c r="J172" s="91">
        <v>2287507100</v>
      </c>
      <c r="K172" s="91">
        <v>1710861859</v>
      </c>
      <c r="L172" s="92">
        <v>74.791543116959005</v>
      </c>
    </row>
    <row r="173" spans="1:12" ht="15" customHeight="1" x14ac:dyDescent="0.25">
      <c r="A173" s="88">
        <v>153</v>
      </c>
      <c r="B173" s="89" t="s">
        <v>1811</v>
      </c>
      <c r="C173" s="90" t="s">
        <v>489</v>
      </c>
      <c r="D173" s="91">
        <v>620195262269</v>
      </c>
      <c r="E173" s="91">
        <v>547142587648.38</v>
      </c>
      <c r="F173" s="92">
        <v>88.221020206869198</v>
      </c>
      <c r="G173" s="91">
        <v>79484673205.479996</v>
      </c>
      <c r="H173" s="91">
        <v>32755075876</v>
      </c>
      <c r="I173" s="92">
        <v>41.209298038280998</v>
      </c>
      <c r="J173" s="91">
        <v>79484673205.479996</v>
      </c>
      <c r="K173" s="91">
        <v>32755075876</v>
      </c>
      <c r="L173" s="92">
        <v>41.209298038280998</v>
      </c>
    </row>
    <row r="174" spans="1:12" ht="15" customHeight="1" x14ac:dyDescent="0.25">
      <c r="A174" s="88">
        <v>154</v>
      </c>
      <c r="B174" s="94" t="s">
        <v>1812</v>
      </c>
      <c r="C174" s="90" t="s">
        <v>169</v>
      </c>
      <c r="D174" s="91">
        <v>42737000000</v>
      </c>
      <c r="E174" s="91">
        <v>41299383130.75</v>
      </c>
      <c r="F174" s="92">
        <v>96.636130591173895</v>
      </c>
      <c r="G174" s="91">
        <v>9520137940</v>
      </c>
      <c r="H174" s="91">
        <v>7945159852</v>
      </c>
      <c r="I174" s="92">
        <v>83.456352230123201</v>
      </c>
      <c r="J174" s="91">
        <v>9520137940</v>
      </c>
      <c r="K174" s="91">
        <v>7945159852</v>
      </c>
      <c r="L174" s="92">
        <v>83.456352230123201</v>
      </c>
    </row>
    <row r="175" spans="1:12" ht="15" customHeight="1" x14ac:dyDescent="0.25">
      <c r="A175" s="83" t="s">
        <v>333</v>
      </c>
      <c r="B175" s="95"/>
      <c r="C175" s="84" t="s">
        <v>170</v>
      </c>
      <c r="D175" s="85"/>
      <c r="E175" s="85"/>
      <c r="F175" s="96"/>
      <c r="G175" s="85"/>
      <c r="H175" s="85"/>
      <c r="I175" s="96"/>
      <c r="J175" s="85"/>
      <c r="K175" s="85"/>
      <c r="L175" s="96"/>
    </row>
    <row r="176" spans="1:12" ht="15" customHeight="1" x14ac:dyDescent="0.25">
      <c r="A176" s="83" t="s">
        <v>334</v>
      </c>
      <c r="B176" s="95"/>
      <c r="C176" s="84" t="s">
        <v>171</v>
      </c>
      <c r="D176" s="85"/>
      <c r="E176" s="85"/>
      <c r="F176" s="96"/>
      <c r="G176" s="85"/>
      <c r="H176" s="85"/>
      <c r="I176" s="96"/>
      <c r="J176" s="85"/>
      <c r="K176" s="85"/>
      <c r="L176" s="96"/>
    </row>
    <row r="177" spans="1:12" ht="15" customHeight="1" x14ac:dyDescent="0.25">
      <c r="A177" s="88">
        <v>155</v>
      </c>
      <c r="B177" s="89" t="s">
        <v>1811</v>
      </c>
      <c r="C177" s="90" t="s">
        <v>172</v>
      </c>
      <c r="D177" s="91">
        <v>733030319370</v>
      </c>
      <c r="E177" s="91">
        <v>656631533976</v>
      </c>
      <c r="F177" s="92">
        <v>89.577677297214507</v>
      </c>
      <c r="G177" s="91">
        <v>55793710009</v>
      </c>
      <c r="H177" s="91">
        <v>39445008012</v>
      </c>
      <c r="I177" s="92">
        <v>70.697947861214402</v>
      </c>
      <c r="J177" s="91">
        <v>55793710009</v>
      </c>
      <c r="K177" s="91">
        <v>39445008012</v>
      </c>
      <c r="L177" s="92">
        <v>70.697947861214402</v>
      </c>
    </row>
    <row r="178" spans="1:12" ht="15" customHeight="1" x14ac:dyDescent="0.25">
      <c r="A178" s="88">
        <v>156</v>
      </c>
      <c r="B178" s="94" t="s">
        <v>1812</v>
      </c>
      <c r="C178" s="90" t="s">
        <v>173</v>
      </c>
      <c r="D178" s="91">
        <v>549000000000</v>
      </c>
      <c r="E178" s="91">
        <v>508944487310</v>
      </c>
      <c r="F178" s="92">
        <v>92.703913899817806</v>
      </c>
      <c r="G178" s="91">
        <v>21375051392</v>
      </c>
      <c r="H178" s="91">
        <v>17765340773</v>
      </c>
      <c r="I178" s="92">
        <v>83.112505543022905</v>
      </c>
      <c r="J178" s="91">
        <v>21375051392</v>
      </c>
      <c r="K178" s="91">
        <v>17765340773</v>
      </c>
      <c r="L178" s="92">
        <v>83.112505543022905</v>
      </c>
    </row>
    <row r="179" spans="1:12" ht="15" customHeight="1" x14ac:dyDescent="0.25">
      <c r="A179" s="88">
        <v>157</v>
      </c>
      <c r="B179" s="89" t="s">
        <v>1811</v>
      </c>
      <c r="C179" s="90" t="s">
        <v>1843</v>
      </c>
      <c r="D179" s="91">
        <v>2430015920949</v>
      </c>
      <c r="E179" s="91">
        <v>2370875955288</v>
      </c>
      <c r="F179" s="92">
        <v>97.566272502531405</v>
      </c>
      <c r="G179" s="91">
        <v>153404944548</v>
      </c>
      <c r="H179" s="91">
        <v>159807820138</v>
      </c>
      <c r="I179" s="92">
        <v>104.173839121591</v>
      </c>
      <c r="J179" s="91">
        <v>153404944548</v>
      </c>
      <c r="K179" s="91">
        <v>159807820138</v>
      </c>
      <c r="L179" s="92">
        <v>104.173839121591</v>
      </c>
    </row>
    <row r="180" spans="1:12" ht="15" customHeight="1" x14ac:dyDescent="0.25">
      <c r="A180" s="88">
        <v>158</v>
      </c>
      <c r="B180" s="94" t="s">
        <v>1812</v>
      </c>
      <c r="C180" s="90" t="s">
        <v>174</v>
      </c>
      <c r="D180" s="91">
        <v>2611901892500</v>
      </c>
      <c r="E180" s="91">
        <v>2805857067653</v>
      </c>
      <c r="F180" s="92">
        <v>107.42582160953</v>
      </c>
      <c r="G180" s="91">
        <v>150946077560</v>
      </c>
      <c r="H180" s="91">
        <v>123323816125</v>
      </c>
      <c r="I180" s="92">
        <v>81.700576867245601</v>
      </c>
      <c r="J180" s="91">
        <v>150946077560</v>
      </c>
      <c r="K180" s="91">
        <v>123323816125</v>
      </c>
      <c r="L180" s="92">
        <v>81.700576867245601</v>
      </c>
    </row>
    <row r="181" spans="1:12" ht="15" customHeight="1" x14ac:dyDescent="0.25">
      <c r="A181" s="88">
        <v>159</v>
      </c>
      <c r="B181" s="89" t="s">
        <v>1811</v>
      </c>
      <c r="C181" s="90" t="s">
        <v>175</v>
      </c>
      <c r="D181" s="91">
        <v>79304003983</v>
      </c>
      <c r="E181" s="91">
        <v>79232097078</v>
      </c>
      <c r="F181" s="92">
        <v>99.909327522711905</v>
      </c>
      <c r="G181" s="91">
        <v>11488839250</v>
      </c>
      <c r="H181" s="91">
        <v>11447909642</v>
      </c>
      <c r="I181" s="92">
        <v>96.986654731025098</v>
      </c>
      <c r="J181" s="91">
        <v>11488839250</v>
      </c>
      <c r="K181" s="91">
        <v>11447909642</v>
      </c>
      <c r="L181" s="92">
        <v>96.986654731025098</v>
      </c>
    </row>
    <row r="182" spans="1:12" ht="15" customHeight="1" x14ac:dyDescent="0.25">
      <c r="A182" s="88">
        <v>160</v>
      </c>
      <c r="B182" s="89" t="s">
        <v>1811</v>
      </c>
      <c r="C182" s="90" t="s">
        <v>176</v>
      </c>
      <c r="D182" s="91">
        <v>247248060043</v>
      </c>
      <c r="E182" s="91">
        <v>273374465349</v>
      </c>
      <c r="F182" s="92">
        <v>110.56687979733999</v>
      </c>
      <c r="G182" s="91">
        <v>50095443227</v>
      </c>
      <c r="H182" s="91">
        <v>28083531667</v>
      </c>
      <c r="I182" s="92">
        <v>56.060052288076697</v>
      </c>
      <c r="J182" s="91">
        <v>50095443227</v>
      </c>
      <c r="K182" s="91">
        <v>28083531667</v>
      </c>
      <c r="L182" s="92">
        <v>56.060052288076697</v>
      </c>
    </row>
    <row r="183" spans="1:12" ht="15" customHeight="1" x14ac:dyDescent="0.25">
      <c r="A183" s="88">
        <v>161</v>
      </c>
      <c r="B183" s="94" t="s">
        <v>1812</v>
      </c>
      <c r="C183" s="90" t="s">
        <v>177</v>
      </c>
      <c r="D183" s="91">
        <v>326289274000</v>
      </c>
      <c r="E183" s="91">
        <v>286841596313</v>
      </c>
      <c r="F183" s="92">
        <v>87.910213166553504</v>
      </c>
      <c r="G183" s="91">
        <v>31610233581</v>
      </c>
      <c r="H183" s="91">
        <v>27976625043</v>
      </c>
      <c r="I183" s="92">
        <v>88.504961443296395</v>
      </c>
      <c r="J183" s="91">
        <v>31610233581</v>
      </c>
      <c r="K183" s="91">
        <v>27976625043</v>
      </c>
      <c r="L183" s="92">
        <v>88.504961443296395</v>
      </c>
    </row>
    <row r="184" spans="1:12" ht="15" customHeight="1" x14ac:dyDescent="0.25">
      <c r="A184" s="88">
        <v>162</v>
      </c>
      <c r="B184" s="94" t="s">
        <v>1812</v>
      </c>
      <c r="C184" s="90" t="s">
        <v>178</v>
      </c>
      <c r="D184" s="91">
        <v>171972000000</v>
      </c>
      <c r="E184" s="91">
        <v>173833637369</v>
      </c>
      <c r="F184" s="92">
        <v>101.082523532319</v>
      </c>
      <c r="G184" s="91">
        <v>24041122140</v>
      </c>
      <c r="H184" s="91">
        <v>19243286880</v>
      </c>
      <c r="I184" s="92">
        <v>80.043214155892898</v>
      </c>
      <c r="J184" s="91">
        <v>24041122140</v>
      </c>
      <c r="K184" s="91">
        <v>19243286880</v>
      </c>
      <c r="L184" s="92">
        <v>80.043214155892898</v>
      </c>
    </row>
    <row r="185" spans="1:12" ht="15" customHeight="1" x14ac:dyDescent="0.25">
      <c r="A185" s="88">
        <v>163</v>
      </c>
      <c r="B185" s="89" t="s">
        <v>1811</v>
      </c>
      <c r="C185" s="90" t="s">
        <v>179</v>
      </c>
      <c r="D185" s="91">
        <v>171506000000</v>
      </c>
      <c r="E185" s="91">
        <v>189570532169</v>
      </c>
      <c r="F185" s="92">
        <v>110.532886411554</v>
      </c>
      <c r="G185" s="91">
        <v>31579398325</v>
      </c>
      <c r="H185" s="91">
        <v>27773959738</v>
      </c>
      <c r="I185" s="92">
        <v>87.949616557490202</v>
      </c>
      <c r="J185" s="91">
        <v>31579398325</v>
      </c>
      <c r="K185" s="91">
        <v>27773959738</v>
      </c>
      <c r="L185" s="92">
        <v>87.949616557490202</v>
      </c>
    </row>
    <row r="186" spans="1:12" ht="15" customHeight="1" x14ac:dyDescent="0.25">
      <c r="A186" s="88">
        <v>164</v>
      </c>
      <c r="B186" s="89" t="s">
        <v>1811</v>
      </c>
      <c r="C186" s="90" t="s">
        <v>180</v>
      </c>
      <c r="D186" s="91">
        <v>1284057438100</v>
      </c>
      <c r="E186" s="91">
        <v>1350398261653</v>
      </c>
      <c r="F186" s="92">
        <v>105.166499689543</v>
      </c>
      <c r="G186" s="91">
        <v>72855906536</v>
      </c>
      <c r="H186" s="91">
        <v>66252910279</v>
      </c>
      <c r="I186" s="92">
        <v>90.936910168378304</v>
      </c>
      <c r="J186" s="91">
        <v>72855906536</v>
      </c>
      <c r="K186" s="91">
        <v>66252910279</v>
      </c>
      <c r="L186" s="92">
        <v>90.936910168378304</v>
      </c>
    </row>
    <row r="187" spans="1:12" ht="15" customHeight="1" x14ac:dyDescent="0.25">
      <c r="A187" s="88">
        <v>165</v>
      </c>
      <c r="B187" s="89" t="s">
        <v>1811</v>
      </c>
      <c r="C187" s="90" t="s">
        <v>181</v>
      </c>
      <c r="D187" s="91">
        <v>135645749600</v>
      </c>
      <c r="E187" s="91">
        <v>122611665367</v>
      </c>
      <c r="F187" s="92">
        <v>90.391085403386597</v>
      </c>
      <c r="G187" s="91">
        <v>156634653646</v>
      </c>
      <c r="H187" s="91">
        <v>55690246154</v>
      </c>
      <c r="I187" s="92">
        <v>35.5542307258915</v>
      </c>
      <c r="J187" s="91">
        <v>156634653646</v>
      </c>
      <c r="K187" s="91">
        <v>55690246154</v>
      </c>
      <c r="L187" s="92">
        <v>35.5542307258915</v>
      </c>
    </row>
    <row r="188" spans="1:12" ht="15" customHeight="1" x14ac:dyDescent="0.25">
      <c r="A188" s="88">
        <v>166</v>
      </c>
      <c r="B188" s="89" t="s">
        <v>1811</v>
      </c>
      <c r="C188" s="90" t="s">
        <v>182</v>
      </c>
      <c r="D188" s="91">
        <v>174388210375</v>
      </c>
      <c r="E188" s="91">
        <v>155209767868</v>
      </c>
      <c r="F188" s="92">
        <v>89.002443189388103</v>
      </c>
      <c r="G188" s="91">
        <v>18049318726</v>
      </c>
      <c r="H188" s="91">
        <v>13275395081</v>
      </c>
      <c r="I188" s="92">
        <v>73.550671260942494</v>
      </c>
      <c r="J188" s="91">
        <v>18049318726</v>
      </c>
      <c r="K188" s="91">
        <v>13275395081</v>
      </c>
      <c r="L188" s="92">
        <v>73.550671260942494</v>
      </c>
    </row>
    <row r="189" spans="1:12" ht="15" customHeight="1" x14ac:dyDescent="0.25">
      <c r="A189" s="88">
        <v>167</v>
      </c>
      <c r="B189" s="89" t="s">
        <v>1811</v>
      </c>
      <c r="C189" s="90" t="s">
        <v>183</v>
      </c>
      <c r="D189" s="91">
        <v>84181889613</v>
      </c>
      <c r="E189" s="91">
        <v>76346327354</v>
      </c>
      <c r="F189" s="92">
        <v>90.692104566645398</v>
      </c>
      <c r="G189" s="91">
        <v>34055273400</v>
      </c>
      <c r="H189" s="91">
        <v>37930444757</v>
      </c>
      <c r="I189" s="92">
        <v>111.379064004225</v>
      </c>
      <c r="J189" s="91">
        <v>34055273400</v>
      </c>
      <c r="K189" s="91">
        <v>37930444757</v>
      </c>
      <c r="L189" s="92">
        <v>111.379064004225</v>
      </c>
    </row>
    <row r="190" spans="1:12" ht="15" customHeight="1" x14ac:dyDescent="0.25">
      <c r="A190" s="88">
        <v>168</v>
      </c>
      <c r="B190" s="94" t="s">
        <v>1812</v>
      </c>
      <c r="C190" s="90" t="s">
        <v>184</v>
      </c>
      <c r="D190" s="91">
        <v>510759250000</v>
      </c>
      <c r="E190" s="91">
        <v>338158722898</v>
      </c>
      <c r="F190" s="92">
        <v>66.207067791332193</v>
      </c>
      <c r="G190" s="91">
        <v>41449934774</v>
      </c>
      <c r="H190" s="91">
        <v>20397567606</v>
      </c>
      <c r="I190" s="92">
        <v>49.210131975393601</v>
      </c>
      <c r="J190" s="91">
        <v>41449934774</v>
      </c>
      <c r="K190" s="91">
        <v>20397567606</v>
      </c>
      <c r="L190" s="92">
        <v>49.210131975393601</v>
      </c>
    </row>
    <row r="191" spans="1:12" ht="15" customHeight="1" x14ac:dyDescent="0.25">
      <c r="A191" s="88">
        <v>169</v>
      </c>
      <c r="B191" s="94" t="s">
        <v>1812</v>
      </c>
      <c r="C191" s="90" t="s">
        <v>185</v>
      </c>
      <c r="D191" s="91">
        <v>334000000000</v>
      </c>
      <c r="E191" s="91">
        <v>313817517650</v>
      </c>
      <c r="F191" s="92">
        <v>93.957340613772402</v>
      </c>
      <c r="G191" s="91">
        <v>42514219000</v>
      </c>
      <c r="H191" s="91">
        <v>21245551141</v>
      </c>
      <c r="I191" s="92">
        <v>49.972812957001501</v>
      </c>
      <c r="J191" s="91">
        <v>42514219000</v>
      </c>
      <c r="K191" s="91">
        <v>21245551141</v>
      </c>
      <c r="L191" s="92">
        <v>49.972812957001501</v>
      </c>
    </row>
    <row r="192" spans="1:12" ht="15" customHeight="1" x14ac:dyDescent="0.25">
      <c r="A192" s="88">
        <v>170</v>
      </c>
      <c r="B192" s="94" t="s">
        <v>1812</v>
      </c>
      <c r="C192" s="90" t="s">
        <v>1844</v>
      </c>
      <c r="D192" s="91">
        <v>294927000000</v>
      </c>
      <c r="E192" s="91">
        <v>292655062441</v>
      </c>
      <c r="F192" s="92">
        <v>99.229661048666202</v>
      </c>
      <c r="G192" s="91">
        <v>17155360000</v>
      </c>
      <c r="H192" s="91">
        <v>15427478136</v>
      </c>
      <c r="I192" s="92">
        <v>89.928034946512298</v>
      </c>
      <c r="J192" s="91">
        <v>17155360000</v>
      </c>
      <c r="K192" s="91">
        <v>15427478136</v>
      </c>
      <c r="L192" s="92">
        <v>89.928034946512298</v>
      </c>
    </row>
    <row r="193" spans="1:12" ht="15" customHeight="1" x14ac:dyDescent="0.25">
      <c r="A193" s="88">
        <v>171</v>
      </c>
      <c r="B193" s="89" t="s">
        <v>1811</v>
      </c>
      <c r="C193" s="90" t="s">
        <v>186</v>
      </c>
      <c r="D193" s="91">
        <v>285185678752</v>
      </c>
      <c r="E193" s="91">
        <v>222716688819</v>
      </c>
      <c r="F193" s="92">
        <v>78.0953271544453</v>
      </c>
      <c r="G193" s="91">
        <v>18069211247</v>
      </c>
      <c r="H193" s="91">
        <v>8118931164</v>
      </c>
      <c r="I193" s="92">
        <v>44.932404923584897</v>
      </c>
      <c r="J193" s="91">
        <v>18069211247</v>
      </c>
      <c r="K193" s="91">
        <v>8118931164</v>
      </c>
      <c r="L193" s="92">
        <v>44.932404923584897</v>
      </c>
    </row>
    <row r="194" spans="1:12" ht="15" customHeight="1" x14ac:dyDescent="0.25">
      <c r="A194" s="88">
        <v>172</v>
      </c>
      <c r="B194" s="94" t="s">
        <v>1812</v>
      </c>
      <c r="C194" s="90" t="s">
        <v>187</v>
      </c>
      <c r="D194" s="91">
        <v>96239000000</v>
      </c>
      <c r="E194" s="91">
        <v>95107412381</v>
      </c>
      <c r="F194" s="92">
        <v>98.824190173422394</v>
      </c>
      <c r="G194" s="91">
        <v>9332774851</v>
      </c>
      <c r="H194" s="91">
        <v>5019507516</v>
      </c>
      <c r="I194" s="92">
        <v>53.783655945178602</v>
      </c>
      <c r="J194" s="91">
        <v>9332774851</v>
      </c>
      <c r="K194" s="91">
        <v>5019507516</v>
      </c>
      <c r="L194" s="92">
        <v>53.783655945178602</v>
      </c>
    </row>
    <row r="195" spans="1:12" ht="15" customHeight="1" x14ac:dyDescent="0.25">
      <c r="A195" s="88">
        <v>173</v>
      </c>
      <c r="B195" s="94" t="s">
        <v>1812</v>
      </c>
      <c r="C195" s="90" t="s">
        <v>188</v>
      </c>
      <c r="D195" s="91">
        <v>2331730000000</v>
      </c>
      <c r="E195" s="91">
        <v>2287620693710</v>
      </c>
      <c r="F195" s="92">
        <v>98.108301291744695</v>
      </c>
      <c r="G195" s="91">
        <v>41780855055</v>
      </c>
      <c r="H195" s="91">
        <v>37945959898</v>
      </c>
      <c r="I195" s="92">
        <v>90.821405756412105</v>
      </c>
      <c r="J195" s="91">
        <v>41780855055</v>
      </c>
      <c r="K195" s="91">
        <v>37945959898</v>
      </c>
      <c r="L195" s="92">
        <v>90.821405756412105</v>
      </c>
    </row>
    <row r="196" spans="1:12" ht="15" customHeight="1" x14ac:dyDescent="0.25">
      <c r="A196" s="88">
        <v>174</v>
      </c>
      <c r="B196" s="89" t="s">
        <v>1811</v>
      </c>
      <c r="C196" s="90" t="s">
        <v>189</v>
      </c>
      <c r="D196" s="91">
        <v>20482950801</v>
      </c>
      <c r="E196" s="91">
        <v>20580904903</v>
      </c>
      <c r="F196" s="92">
        <v>100.47822261036301</v>
      </c>
      <c r="G196" s="91">
        <v>7281324691</v>
      </c>
      <c r="H196" s="91">
        <v>6866033100</v>
      </c>
      <c r="I196" s="92">
        <v>94.296483007915896</v>
      </c>
      <c r="J196" s="91">
        <v>7281324691</v>
      </c>
      <c r="K196" s="91">
        <v>6866033100</v>
      </c>
      <c r="L196" s="92">
        <v>94.296483007915896</v>
      </c>
    </row>
    <row r="197" spans="1:12" ht="15" customHeight="1" x14ac:dyDescent="0.25">
      <c r="A197" s="88">
        <v>175</v>
      </c>
      <c r="B197" s="94" t="s">
        <v>1812</v>
      </c>
      <c r="C197" s="90" t="s">
        <v>190</v>
      </c>
      <c r="D197" s="91">
        <v>2454131964573</v>
      </c>
      <c r="E197" s="91">
        <v>2135094529180</v>
      </c>
      <c r="F197" s="92">
        <v>86.999988590731306</v>
      </c>
      <c r="G197" s="91">
        <v>90721709063</v>
      </c>
      <c r="H197" s="91">
        <v>77622118341</v>
      </c>
      <c r="I197" s="92">
        <v>85.560687891248506</v>
      </c>
      <c r="J197" s="91">
        <v>90721709063</v>
      </c>
      <c r="K197" s="91">
        <v>77622118341</v>
      </c>
      <c r="L197" s="92">
        <v>85.560687891248506</v>
      </c>
    </row>
    <row r="198" spans="1:12" ht="15" customHeight="1" x14ac:dyDescent="0.25">
      <c r="A198" s="88">
        <v>176</v>
      </c>
      <c r="B198" s="94" t="s">
        <v>1812</v>
      </c>
      <c r="C198" s="90" t="s">
        <v>191</v>
      </c>
      <c r="D198" s="91">
        <v>973102231105</v>
      </c>
      <c r="E198" s="91">
        <v>897753380910</v>
      </c>
      <c r="F198" s="92">
        <v>92.256841286918203</v>
      </c>
      <c r="G198" s="91">
        <v>54039453685</v>
      </c>
      <c r="H198" s="91">
        <v>31081390548</v>
      </c>
      <c r="I198" s="92">
        <v>57.516108007263902</v>
      </c>
      <c r="J198" s="91">
        <v>54039453685</v>
      </c>
      <c r="K198" s="91">
        <v>31081390548</v>
      </c>
      <c r="L198" s="92">
        <v>57.516108007263902</v>
      </c>
    </row>
    <row r="199" spans="1:12" ht="15" customHeight="1" x14ac:dyDescent="0.25">
      <c r="A199" s="88">
        <v>177</v>
      </c>
      <c r="B199" s="94" t="s">
        <v>1812</v>
      </c>
      <c r="C199" s="90" t="s">
        <v>192</v>
      </c>
      <c r="D199" s="91">
        <v>193265398170</v>
      </c>
      <c r="E199" s="91">
        <v>210047188688</v>
      </c>
      <c r="F199" s="92">
        <v>108.683287684657</v>
      </c>
      <c r="G199" s="91">
        <v>12033217745</v>
      </c>
      <c r="H199" s="91">
        <v>12952897377</v>
      </c>
      <c r="I199" s="92">
        <v>107.64284043959999</v>
      </c>
      <c r="J199" s="91">
        <v>12033217745</v>
      </c>
      <c r="K199" s="91">
        <v>12952897377</v>
      </c>
      <c r="L199" s="92">
        <v>107.64284043959999</v>
      </c>
    </row>
    <row r="200" spans="1:12" ht="15" customHeight="1" x14ac:dyDescent="0.25">
      <c r="A200" s="88">
        <v>178</v>
      </c>
      <c r="B200" s="89" t="s">
        <v>1811</v>
      </c>
      <c r="C200" s="90" t="s">
        <v>193</v>
      </c>
      <c r="D200" s="91">
        <v>211337861000</v>
      </c>
      <c r="E200" s="91">
        <v>217956819916</v>
      </c>
      <c r="F200" s="92">
        <v>103.13193238763699</v>
      </c>
      <c r="G200" s="91">
        <v>15909860000</v>
      </c>
      <c r="H200" s="91">
        <v>11404965314</v>
      </c>
      <c r="I200" s="92">
        <v>71.684887949988195</v>
      </c>
      <c r="J200" s="91">
        <v>15909860000</v>
      </c>
      <c r="K200" s="91">
        <v>11404965314</v>
      </c>
      <c r="L200" s="92">
        <v>71.684887949988195</v>
      </c>
    </row>
    <row r="201" spans="1:12" ht="15" customHeight="1" x14ac:dyDescent="0.25">
      <c r="A201" s="88">
        <v>179</v>
      </c>
      <c r="B201" s="89" t="s">
        <v>1811</v>
      </c>
      <c r="C201" s="90" t="s">
        <v>194</v>
      </c>
      <c r="D201" s="91">
        <v>1400250000000</v>
      </c>
      <c r="E201" s="91">
        <v>1432796902293</v>
      </c>
      <c r="F201" s="92">
        <v>102.324363670273</v>
      </c>
      <c r="G201" s="91">
        <v>34672313450</v>
      </c>
      <c r="H201" s="91">
        <v>37254794777</v>
      </c>
      <c r="I201" s="92">
        <v>107.448252135595</v>
      </c>
      <c r="J201" s="91">
        <v>34672313450</v>
      </c>
      <c r="K201" s="91">
        <v>37254794777</v>
      </c>
      <c r="L201" s="92">
        <v>107.448252135595</v>
      </c>
    </row>
    <row r="202" spans="1:12" ht="15" customHeight="1" x14ac:dyDescent="0.25">
      <c r="A202" s="88">
        <v>180</v>
      </c>
      <c r="B202" s="94" t="s">
        <v>1812</v>
      </c>
      <c r="C202" s="90" t="s">
        <v>195</v>
      </c>
      <c r="D202" s="91">
        <v>63180065975</v>
      </c>
      <c r="E202" s="91">
        <v>69778983066</v>
      </c>
      <c r="F202" s="92">
        <v>110.444618866987</v>
      </c>
      <c r="G202" s="91">
        <v>5869354800</v>
      </c>
      <c r="H202" s="91">
        <v>6402303741</v>
      </c>
      <c r="I202" s="92">
        <v>109.080196361617</v>
      </c>
      <c r="J202" s="91">
        <v>5869354800</v>
      </c>
      <c r="K202" s="91">
        <v>6402303741</v>
      </c>
      <c r="L202" s="92">
        <v>109.080196361617</v>
      </c>
    </row>
    <row r="203" spans="1:12" ht="15" customHeight="1" x14ac:dyDescent="0.25">
      <c r="A203" s="88">
        <v>181</v>
      </c>
      <c r="B203" s="89" t="s">
        <v>1811</v>
      </c>
      <c r="C203" s="90" t="s">
        <v>196</v>
      </c>
      <c r="D203" s="91">
        <v>162480186629</v>
      </c>
      <c r="E203" s="91">
        <v>165183750472</v>
      </c>
      <c r="F203" s="92">
        <v>101.663934476622</v>
      </c>
      <c r="G203" s="91">
        <v>15836520000</v>
      </c>
      <c r="H203" s="91">
        <v>12333653274</v>
      </c>
      <c r="I203" s="92">
        <v>77.881082927309706</v>
      </c>
      <c r="J203" s="91">
        <v>15836520000</v>
      </c>
      <c r="K203" s="91">
        <v>12333653274</v>
      </c>
      <c r="L203" s="92">
        <v>77.881082927309706</v>
      </c>
    </row>
    <row r="204" spans="1:12" ht="15" customHeight="1" x14ac:dyDescent="0.25">
      <c r="A204" s="83" t="s">
        <v>335</v>
      </c>
      <c r="B204" s="95"/>
      <c r="C204" s="84" t="s">
        <v>197</v>
      </c>
      <c r="D204" s="85"/>
      <c r="E204" s="85"/>
      <c r="F204" s="96"/>
      <c r="G204" s="85"/>
      <c r="H204" s="85"/>
      <c r="I204" s="96"/>
      <c r="J204" s="85"/>
      <c r="K204" s="85"/>
      <c r="L204" s="96"/>
    </row>
    <row r="205" spans="1:12" ht="15" customHeight="1" x14ac:dyDescent="0.25">
      <c r="A205" s="88">
        <v>182</v>
      </c>
      <c r="B205" s="89" t="s">
        <v>1811</v>
      </c>
      <c r="C205" s="90" t="s">
        <v>198</v>
      </c>
      <c r="D205" s="91">
        <v>182200000000</v>
      </c>
      <c r="E205" s="91">
        <v>169438067795</v>
      </c>
      <c r="F205" s="92">
        <v>92.995646429747495</v>
      </c>
      <c r="G205" s="91">
        <v>20670678840</v>
      </c>
      <c r="H205" s="91">
        <v>16938476543</v>
      </c>
      <c r="I205" s="92">
        <v>81.944461882994403</v>
      </c>
      <c r="J205" s="91">
        <v>20670678840</v>
      </c>
      <c r="K205" s="91">
        <v>16938476543</v>
      </c>
      <c r="L205" s="92">
        <v>81.944461882994403</v>
      </c>
    </row>
    <row r="206" spans="1:12" ht="15" customHeight="1" x14ac:dyDescent="0.25">
      <c r="A206" s="88">
        <v>183</v>
      </c>
      <c r="B206" s="89" t="s">
        <v>1811</v>
      </c>
      <c r="C206" s="90" t="s">
        <v>199</v>
      </c>
      <c r="D206" s="91">
        <v>89068138143</v>
      </c>
      <c r="E206" s="91">
        <v>67355351165</v>
      </c>
      <c r="F206" s="92">
        <v>75.622273653975</v>
      </c>
      <c r="G206" s="91">
        <v>18116644700</v>
      </c>
      <c r="H206" s="91">
        <v>14468107775</v>
      </c>
      <c r="I206" s="92">
        <v>79.860857319788295</v>
      </c>
      <c r="J206" s="91">
        <v>18116644700</v>
      </c>
      <c r="K206" s="91">
        <v>14468107775</v>
      </c>
      <c r="L206" s="92">
        <v>79.860857319788295</v>
      </c>
    </row>
    <row r="207" spans="1:12" ht="15" customHeight="1" x14ac:dyDescent="0.25">
      <c r="A207" s="88">
        <v>184</v>
      </c>
      <c r="B207" s="89" t="s">
        <v>1811</v>
      </c>
      <c r="C207" s="90" t="s">
        <v>200</v>
      </c>
      <c r="D207" s="91">
        <v>687998284828</v>
      </c>
      <c r="E207" s="91">
        <v>534233624062</v>
      </c>
      <c r="F207" s="92">
        <v>77.650429636689907</v>
      </c>
      <c r="G207" s="91">
        <v>80733720338</v>
      </c>
      <c r="H207" s="91">
        <v>35317056150</v>
      </c>
      <c r="I207" s="92">
        <v>43.745111710622901</v>
      </c>
      <c r="J207" s="91">
        <v>80733720338</v>
      </c>
      <c r="K207" s="91">
        <v>35317056150</v>
      </c>
      <c r="L207" s="92">
        <v>43.745111710622901</v>
      </c>
    </row>
    <row r="208" spans="1:12" ht="15" customHeight="1" x14ac:dyDescent="0.25">
      <c r="A208" s="88">
        <v>185</v>
      </c>
      <c r="B208" s="89" t="s">
        <v>1811</v>
      </c>
      <c r="C208" s="90" t="s">
        <v>201</v>
      </c>
      <c r="D208" s="91">
        <v>3121400000000</v>
      </c>
      <c r="E208" s="91">
        <v>3490363924921</v>
      </c>
      <c r="F208" s="92">
        <v>111.82046277058301</v>
      </c>
      <c r="G208" s="91">
        <v>103578144366</v>
      </c>
      <c r="H208" s="91">
        <v>123601082167</v>
      </c>
      <c r="I208" s="92">
        <v>119.331238190797</v>
      </c>
      <c r="J208" s="91">
        <v>103578144366</v>
      </c>
      <c r="K208" s="91">
        <v>123601082167</v>
      </c>
      <c r="L208" s="92">
        <v>119.331238190797</v>
      </c>
    </row>
    <row r="209" spans="1:12" ht="15" customHeight="1" x14ac:dyDescent="0.25">
      <c r="A209" s="88">
        <v>186</v>
      </c>
      <c r="B209" s="94" t="s">
        <v>1812</v>
      </c>
      <c r="C209" s="90" t="s">
        <v>202</v>
      </c>
      <c r="D209" s="91">
        <v>748564137077</v>
      </c>
      <c r="E209" s="91">
        <v>518298692219</v>
      </c>
      <c r="F209" s="92">
        <v>69.239049340896401</v>
      </c>
      <c r="G209" s="91">
        <v>32099119127</v>
      </c>
      <c r="H209" s="91">
        <v>35931224508</v>
      </c>
      <c r="I209" s="92">
        <v>111.938350600333</v>
      </c>
      <c r="J209" s="91">
        <v>32099119127</v>
      </c>
      <c r="K209" s="91">
        <v>35931224508</v>
      </c>
      <c r="L209" s="92">
        <v>111.938350600333</v>
      </c>
    </row>
    <row r="210" spans="1:12" ht="15" customHeight="1" x14ac:dyDescent="0.25">
      <c r="A210" s="88">
        <v>187</v>
      </c>
      <c r="B210" s="89" t="s">
        <v>1811</v>
      </c>
      <c r="C210" s="90" t="s">
        <v>203</v>
      </c>
      <c r="D210" s="91">
        <v>226846110000</v>
      </c>
      <c r="E210" s="91">
        <v>195311777755</v>
      </c>
      <c r="F210" s="92">
        <v>86.098799646597399</v>
      </c>
      <c r="G210" s="91">
        <v>33816357500</v>
      </c>
      <c r="H210" s="91">
        <v>8835805587</v>
      </c>
      <c r="I210" s="92">
        <v>26.1287916269515</v>
      </c>
      <c r="J210" s="91">
        <v>33816357500</v>
      </c>
      <c r="K210" s="91">
        <v>8835805587</v>
      </c>
      <c r="L210" s="92">
        <v>26.1287916269515</v>
      </c>
    </row>
    <row r="211" spans="1:12" ht="15" customHeight="1" x14ac:dyDescent="0.25">
      <c r="A211" s="88">
        <v>188</v>
      </c>
      <c r="B211" s="89" t="s">
        <v>1811</v>
      </c>
      <c r="C211" s="90" t="s">
        <v>204</v>
      </c>
      <c r="D211" s="91">
        <v>1925000000000</v>
      </c>
      <c r="E211" s="91">
        <v>1946009036922</v>
      </c>
      <c r="F211" s="92">
        <v>101.09137854140199</v>
      </c>
      <c r="G211" s="91">
        <v>66291215000</v>
      </c>
      <c r="H211" s="91">
        <v>75406704801</v>
      </c>
      <c r="I211" s="92">
        <v>113.750675411515</v>
      </c>
      <c r="J211" s="91">
        <v>66291215000</v>
      </c>
      <c r="K211" s="91">
        <v>75406704801</v>
      </c>
      <c r="L211" s="92">
        <v>113.750675411515</v>
      </c>
    </row>
    <row r="212" spans="1:12" ht="15" customHeight="1" x14ac:dyDescent="0.25">
      <c r="A212" s="88">
        <v>189</v>
      </c>
      <c r="B212" s="89" t="s">
        <v>1811</v>
      </c>
      <c r="C212" s="90" t="s">
        <v>205</v>
      </c>
      <c r="D212" s="91">
        <v>1798978245276</v>
      </c>
      <c r="E212" s="91">
        <v>1917839247699</v>
      </c>
      <c r="F212" s="92">
        <v>106.60713951017</v>
      </c>
      <c r="G212" s="91">
        <v>43095399996</v>
      </c>
      <c r="H212" s="91">
        <v>47147769479</v>
      </c>
      <c r="I212" s="92">
        <v>109.403252976828</v>
      </c>
      <c r="J212" s="91">
        <v>43095399996</v>
      </c>
      <c r="K212" s="91">
        <v>47147769479</v>
      </c>
      <c r="L212" s="92">
        <v>109.403252976828</v>
      </c>
    </row>
    <row r="213" spans="1:12" ht="15" customHeight="1" x14ac:dyDescent="0.25">
      <c r="A213" s="83" t="s">
        <v>336</v>
      </c>
      <c r="B213" s="95"/>
      <c r="C213" s="84" t="s">
        <v>206</v>
      </c>
      <c r="D213" s="85"/>
      <c r="E213" s="85"/>
      <c r="F213" s="96"/>
      <c r="G213" s="85"/>
      <c r="H213" s="85"/>
      <c r="I213" s="96"/>
      <c r="J213" s="85"/>
      <c r="K213" s="85"/>
      <c r="L213" s="96"/>
    </row>
    <row r="214" spans="1:12" ht="15" customHeight="1" x14ac:dyDescent="0.25">
      <c r="A214" s="88">
        <v>190</v>
      </c>
      <c r="B214" s="89" t="s">
        <v>1811</v>
      </c>
      <c r="C214" s="90" t="s">
        <v>207</v>
      </c>
      <c r="D214" s="91">
        <v>80153600000</v>
      </c>
      <c r="E214" s="91">
        <v>82097081504</v>
      </c>
      <c r="F214" s="92">
        <v>102.424696462791</v>
      </c>
      <c r="G214" s="91">
        <v>29348140000</v>
      </c>
      <c r="H214" s="91">
        <v>31636787602</v>
      </c>
      <c r="I214" s="92">
        <v>107.79827137937799</v>
      </c>
      <c r="J214" s="91">
        <v>29348140000</v>
      </c>
      <c r="K214" s="91">
        <v>31636787602</v>
      </c>
      <c r="L214" s="92">
        <v>107.79827137937799</v>
      </c>
    </row>
    <row r="215" spans="1:12" ht="15" customHeight="1" x14ac:dyDescent="0.25">
      <c r="A215" s="88">
        <v>191</v>
      </c>
      <c r="B215" s="94" t="s">
        <v>1812</v>
      </c>
      <c r="C215" s="90" t="s">
        <v>208</v>
      </c>
      <c r="D215" s="91">
        <v>315000000000</v>
      </c>
      <c r="E215" s="91">
        <v>291016099062</v>
      </c>
      <c r="F215" s="92">
        <v>92.386063194285697</v>
      </c>
      <c r="G215" s="91">
        <v>25872115565</v>
      </c>
      <c r="H215" s="91">
        <v>26428186351</v>
      </c>
      <c r="I215" s="92">
        <v>102.149305435046</v>
      </c>
      <c r="J215" s="91">
        <v>25872115565</v>
      </c>
      <c r="K215" s="91">
        <v>26428186351</v>
      </c>
      <c r="L215" s="92">
        <v>102.149305435046</v>
      </c>
    </row>
    <row r="216" spans="1:12" ht="15" customHeight="1" x14ac:dyDescent="0.25">
      <c r="A216" s="88">
        <v>192</v>
      </c>
      <c r="B216" s="89" t="s">
        <v>1811</v>
      </c>
      <c r="C216" s="90" t="s">
        <v>209</v>
      </c>
      <c r="D216" s="91">
        <v>135150000000</v>
      </c>
      <c r="E216" s="91">
        <v>135585278590</v>
      </c>
      <c r="F216" s="92">
        <v>100.322070728819</v>
      </c>
      <c r="G216" s="91">
        <v>26550800000</v>
      </c>
      <c r="H216" s="91">
        <v>23531122294</v>
      </c>
      <c r="I216" s="92">
        <v>88.6267920137999</v>
      </c>
      <c r="J216" s="91">
        <v>26550800000</v>
      </c>
      <c r="K216" s="91">
        <v>23531122294</v>
      </c>
      <c r="L216" s="92">
        <v>88.6267920137999</v>
      </c>
    </row>
    <row r="217" spans="1:12" ht="15" customHeight="1" x14ac:dyDescent="0.25">
      <c r="A217" s="88">
        <v>193</v>
      </c>
      <c r="B217" s="94" t="s">
        <v>1812</v>
      </c>
      <c r="C217" s="90" t="s">
        <v>1845</v>
      </c>
      <c r="D217" s="91">
        <v>66400000000</v>
      </c>
      <c r="E217" s="91">
        <v>70939608323</v>
      </c>
      <c r="F217" s="92">
        <v>106.83675952259</v>
      </c>
      <c r="G217" s="91">
        <v>10093000000</v>
      </c>
      <c r="H217" s="91">
        <v>10536445214</v>
      </c>
      <c r="I217" s="92">
        <v>104.393591736847</v>
      </c>
      <c r="J217" s="91">
        <v>10093000000</v>
      </c>
      <c r="K217" s="91">
        <v>10536445214</v>
      </c>
      <c r="L217" s="92">
        <v>104.393591736847</v>
      </c>
    </row>
    <row r="218" spans="1:12" ht="15" customHeight="1" x14ac:dyDescent="0.25">
      <c r="A218" s="88">
        <v>194</v>
      </c>
      <c r="B218" s="89" t="s">
        <v>1811</v>
      </c>
      <c r="C218" s="90" t="s">
        <v>210</v>
      </c>
      <c r="D218" s="91">
        <v>180512000000</v>
      </c>
      <c r="E218" s="91">
        <v>182486143114</v>
      </c>
      <c r="F218" s="92">
        <v>101.093635389337</v>
      </c>
      <c r="G218" s="91">
        <v>13841472000</v>
      </c>
      <c r="H218" s="91">
        <v>17498112575</v>
      </c>
      <c r="I218" s="92">
        <v>126.41800362706999</v>
      </c>
      <c r="J218" s="91">
        <v>13841472000</v>
      </c>
      <c r="K218" s="91">
        <v>17498112575</v>
      </c>
      <c r="L218" s="92">
        <v>126.41800362706999</v>
      </c>
    </row>
    <row r="219" spans="1:12" ht="15" customHeight="1" x14ac:dyDescent="0.25">
      <c r="A219" s="88">
        <v>195</v>
      </c>
      <c r="B219" s="94" t="s">
        <v>1812</v>
      </c>
      <c r="C219" s="90" t="s">
        <v>211</v>
      </c>
      <c r="D219" s="91">
        <v>182850000000</v>
      </c>
      <c r="E219" s="91">
        <v>179815571425</v>
      </c>
      <c r="F219" s="92">
        <v>98.340482048126802</v>
      </c>
      <c r="G219" s="91">
        <v>27675424500</v>
      </c>
      <c r="H219" s="91">
        <v>18240769428</v>
      </c>
      <c r="I219" s="92">
        <v>65.909628334698098</v>
      </c>
      <c r="J219" s="91">
        <v>27675424500</v>
      </c>
      <c r="K219" s="91">
        <v>18240769428</v>
      </c>
      <c r="L219" s="92">
        <v>65.909628334698098</v>
      </c>
    </row>
    <row r="220" spans="1:12" ht="15" customHeight="1" x14ac:dyDescent="0.25">
      <c r="A220" s="88">
        <v>196</v>
      </c>
      <c r="B220" s="89" t="s">
        <v>1811</v>
      </c>
      <c r="C220" s="90" t="s">
        <v>212</v>
      </c>
      <c r="D220" s="91">
        <v>292600000000</v>
      </c>
      <c r="E220" s="91">
        <v>296270228744</v>
      </c>
      <c r="F220" s="92">
        <v>101.25435022009501</v>
      </c>
      <c r="G220" s="91">
        <v>23220715990</v>
      </c>
      <c r="H220" s="91">
        <v>19684990112</v>
      </c>
      <c r="I220" s="92">
        <v>84.773398548422605</v>
      </c>
      <c r="J220" s="91">
        <v>23220715990</v>
      </c>
      <c r="K220" s="91">
        <v>19684990112</v>
      </c>
      <c r="L220" s="92">
        <v>84.773398548422605</v>
      </c>
    </row>
    <row r="221" spans="1:12" ht="15" customHeight="1" x14ac:dyDescent="0.25">
      <c r="A221" s="88">
        <v>197</v>
      </c>
      <c r="B221" s="89" t="s">
        <v>1811</v>
      </c>
      <c r="C221" s="90" t="s">
        <v>213</v>
      </c>
      <c r="D221" s="91">
        <v>170683000000</v>
      </c>
      <c r="E221" s="91">
        <v>178157331609</v>
      </c>
      <c r="F221" s="92">
        <v>104.379072086265</v>
      </c>
      <c r="G221" s="91">
        <v>26832150000</v>
      </c>
      <c r="H221" s="91">
        <v>25716387666</v>
      </c>
      <c r="I221" s="92">
        <v>95.841696122002901</v>
      </c>
      <c r="J221" s="91">
        <v>26832150000</v>
      </c>
      <c r="K221" s="91">
        <v>25716387666</v>
      </c>
      <c r="L221" s="92">
        <v>95.841696122002901</v>
      </c>
    </row>
    <row r="222" spans="1:12" ht="15" customHeight="1" x14ac:dyDescent="0.25">
      <c r="A222" s="88">
        <v>198</v>
      </c>
      <c r="B222" s="89" t="s">
        <v>1811</v>
      </c>
      <c r="C222" s="90" t="s">
        <v>214</v>
      </c>
      <c r="D222" s="91">
        <v>144250000000</v>
      </c>
      <c r="E222" s="91">
        <v>165312923804</v>
      </c>
      <c r="F222" s="92">
        <v>114.601680280069</v>
      </c>
      <c r="G222" s="91">
        <v>12467753776</v>
      </c>
      <c r="H222" s="91">
        <v>12904426290</v>
      </c>
      <c r="I222" s="92">
        <v>103.502415285426</v>
      </c>
      <c r="J222" s="91">
        <v>12467753776</v>
      </c>
      <c r="K222" s="91">
        <v>12904426290</v>
      </c>
      <c r="L222" s="92">
        <v>103.502415285426</v>
      </c>
    </row>
    <row r="223" spans="1:12" ht="15" customHeight="1" x14ac:dyDescent="0.25">
      <c r="A223" s="88">
        <v>199</v>
      </c>
      <c r="B223" s="94" t="s">
        <v>1812</v>
      </c>
      <c r="C223" s="90" t="s">
        <v>215</v>
      </c>
      <c r="D223" s="91">
        <v>203217792000</v>
      </c>
      <c r="E223" s="91">
        <v>179741491896</v>
      </c>
      <c r="F223" s="92">
        <v>88.447714211952402</v>
      </c>
      <c r="G223" s="91">
        <v>31130301000</v>
      </c>
      <c r="H223" s="91">
        <v>22266848941</v>
      </c>
      <c r="I223" s="92">
        <v>71.527894770436006</v>
      </c>
      <c r="J223" s="91">
        <v>31130301000</v>
      </c>
      <c r="K223" s="91">
        <v>22266848941</v>
      </c>
      <c r="L223" s="92">
        <v>71.527894770436006</v>
      </c>
    </row>
    <row r="224" spans="1:12" ht="15" customHeight="1" x14ac:dyDescent="0.25">
      <c r="A224" s="88">
        <v>200</v>
      </c>
      <c r="B224" s="89" t="s">
        <v>1811</v>
      </c>
      <c r="C224" s="90" t="s">
        <v>216</v>
      </c>
      <c r="D224" s="91">
        <v>205946600000</v>
      </c>
      <c r="E224" s="91">
        <v>235835906224</v>
      </c>
      <c r="F224" s="92">
        <v>114.513134095925</v>
      </c>
      <c r="G224" s="91">
        <v>9522760800</v>
      </c>
      <c r="H224" s="91">
        <v>10347752649</v>
      </c>
      <c r="I224" s="92">
        <v>108.663368389973</v>
      </c>
      <c r="J224" s="91">
        <v>9522760800</v>
      </c>
      <c r="K224" s="91">
        <v>10347752649</v>
      </c>
      <c r="L224" s="92">
        <v>108.663368389973</v>
      </c>
    </row>
    <row r="225" spans="1:12" ht="15" customHeight="1" x14ac:dyDescent="0.25">
      <c r="A225" s="88">
        <v>201</v>
      </c>
      <c r="B225" s="89" t="s">
        <v>1811</v>
      </c>
      <c r="C225" s="90" t="s">
        <v>217</v>
      </c>
      <c r="D225" s="91">
        <v>133030000000</v>
      </c>
      <c r="E225" s="91">
        <v>137221649720</v>
      </c>
      <c r="F225" s="92">
        <v>103.15090560023999</v>
      </c>
      <c r="G225" s="91">
        <v>36368440000</v>
      </c>
      <c r="H225" s="91">
        <v>28881937691</v>
      </c>
      <c r="I225" s="92">
        <v>79.414837950156695</v>
      </c>
      <c r="J225" s="91">
        <v>36368440000</v>
      </c>
      <c r="K225" s="91">
        <v>28881937691</v>
      </c>
      <c r="L225" s="92">
        <v>79.414837950156695</v>
      </c>
    </row>
    <row r="226" spans="1:12" ht="15" customHeight="1" x14ac:dyDescent="0.25">
      <c r="A226" s="88">
        <v>202</v>
      </c>
      <c r="B226" s="94" t="s">
        <v>1812</v>
      </c>
      <c r="C226" s="90" t="s">
        <v>218</v>
      </c>
      <c r="D226" s="91">
        <v>268867099980</v>
      </c>
      <c r="E226" s="91">
        <v>300762567302</v>
      </c>
      <c r="F226" s="92">
        <v>111.86291194585399</v>
      </c>
      <c r="G226" s="91">
        <v>28667041330</v>
      </c>
      <c r="H226" s="91">
        <v>27674094149</v>
      </c>
      <c r="I226" s="92">
        <v>96.536276033617398</v>
      </c>
      <c r="J226" s="91">
        <v>28667041330</v>
      </c>
      <c r="K226" s="91">
        <v>27674094149</v>
      </c>
      <c r="L226" s="92">
        <v>96.536276033617398</v>
      </c>
    </row>
    <row r="227" spans="1:12" ht="15" customHeight="1" x14ac:dyDescent="0.25">
      <c r="A227" s="88">
        <v>203</v>
      </c>
      <c r="B227" s="94" t="s">
        <v>1812</v>
      </c>
      <c r="C227" s="90" t="s">
        <v>219</v>
      </c>
      <c r="D227" s="91">
        <v>155000000000</v>
      </c>
      <c r="E227" s="91">
        <v>158159846689</v>
      </c>
      <c r="F227" s="92">
        <v>102.038610767096</v>
      </c>
      <c r="G227" s="91">
        <v>16054516821</v>
      </c>
      <c r="H227" s="91">
        <v>18122649114</v>
      </c>
      <c r="I227" s="92">
        <v>112.88193419994199</v>
      </c>
      <c r="J227" s="91">
        <v>16054516821</v>
      </c>
      <c r="K227" s="91">
        <v>18122649114</v>
      </c>
      <c r="L227" s="92">
        <v>112.88193419994199</v>
      </c>
    </row>
    <row r="228" spans="1:12" ht="15" customHeight="1" x14ac:dyDescent="0.25">
      <c r="A228" s="88">
        <v>204</v>
      </c>
      <c r="B228" s="89" t="s">
        <v>1811</v>
      </c>
      <c r="C228" s="90" t="s">
        <v>220</v>
      </c>
      <c r="D228" s="91">
        <v>174288764000</v>
      </c>
      <c r="E228" s="91">
        <v>181680802902</v>
      </c>
      <c r="F228" s="92">
        <v>104.241259581139</v>
      </c>
      <c r="G228" s="91">
        <v>31303382000</v>
      </c>
      <c r="H228" s="91">
        <v>26787540860</v>
      </c>
      <c r="I228" s="92">
        <v>85.573951274657801</v>
      </c>
      <c r="J228" s="91">
        <v>31303382000</v>
      </c>
      <c r="K228" s="91">
        <v>26787540860</v>
      </c>
      <c r="L228" s="92">
        <v>85.573951274657801</v>
      </c>
    </row>
    <row r="229" spans="1:12" ht="15" customHeight="1" x14ac:dyDescent="0.25">
      <c r="A229" s="88">
        <v>205</v>
      </c>
      <c r="B229" s="94" t="s">
        <v>1812</v>
      </c>
      <c r="C229" s="90" t="s">
        <v>221</v>
      </c>
      <c r="D229" s="91">
        <v>179322908877</v>
      </c>
      <c r="E229" s="91">
        <v>187976459961</v>
      </c>
      <c r="F229" s="92">
        <v>104.82568074441301</v>
      </c>
      <c r="G229" s="91">
        <v>19874479802</v>
      </c>
      <c r="H229" s="91">
        <v>18571709113</v>
      </c>
      <c r="I229" s="92">
        <v>93.445007356273507</v>
      </c>
      <c r="J229" s="91">
        <v>19874479802</v>
      </c>
      <c r="K229" s="91">
        <v>18571709113</v>
      </c>
      <c r="L229" s="92">
        <v>93.445007356273507</v>
      </c>
    </row>
    <row r="230" spans="1:12" ht="15" customHeight="1" x14ac:dyDescent="0.25">
      <c r="A230" s="88">
        <v>206</v>
      </c>
      <c r="B230" s="89" t="s">
        <v>1811</v>
      </c>
      <c r="C230" s="90" t="s">
        <v>222</v>
      </c>
      <c r="D230" s="91">
        <v>133962000000</v>
      </c>
      <c r="E230" s="91">
        <v>156737653451</v>
      </c>
      <c r="F230" s="92">
        <v>117.001577649632</v>
      </c>
      <c r="G230" s="91">
        <v>21924037000</v>
      </c>
      <c r="H230" s="91">
        <v>26690128082</v>
      </c>
      <c r="I230" s="92">
        <v>121.739112563986</v>
      </c>
      <c r="J230" s="91">
        <v>21924037000</v>
      </c>
      <c r="K230" s="91">
        <v>26690128082</v>
      </c>
      <c r="L230" s="92">
        <v>121.739112563986</v>
      </c>
    </row>
    <row r="231" spans="1:12" ht="15" customHeight="1" x14ac:dyDescent="0.25">
      <c r="A231" s="88">
        <v>207</v>
      </c>
      <c r="B231" s="89" t="s">
        <v>1811</v>
      </c>
      <c r="C231" s="90" t="s">
        <v>223</v>
      </c>
      <c r="D231" s="91">
        <v>112968665000</v>
      </c>
      <c r="E231" s="91">
        <v>110054648276</v>
      </c>
      <c r="F231" s="92">
        <v>97.420508842872493</v>
      </c>
      <c r="G231" s="91">
        <v>27086751000</v>
      </c>
      <c r="H231" s="91">
        <v>14933919664</v>
      </c>
      <c r="I231" s="92">
        <v>55.133669091579101</v>
      </c>
      <c r="J231" s="91">
        <v>27086751000</v>
      </c>
      <c r="K231" s="91">
        <v>14933919664</v>
      </c>
      <c r="L231" s="92">
        <v>55.133669091579101</v>
      </c>
    </row>
    <row r="232" spans="1:12" ht="15" customHeight="1" x14ac:dyDescent="0.25">
      <c r="A232" s="88">
        <v>208</v>
      </c>
      <c r="B232" s="89" t="s">
        <v>1811</v>
      </c>
      <c r="C232" s="90" t="s">
        <v>224</v>
      </c>
      <c r="D232" s="91">
        <v>111532200000</v>
      </c>
      <c r="E232" s="91">
        <v>106814919178</v>
      </c>
      <c r="F232" s="92">
        <v>95.770476309083804</v>
      </c>
      <c r="G232" s="91">
        <v>45829100000</v>
      </c>
      <c r="H232" s="91">
        <v>33760839850</v>
      </c>
      <c r="I232" s="92">
        <v>73.666818353404196</v>
      </c>
      <c r="J232" s="91">
        <v>45829100000</v>
      </c>
      <c r="K232" s="91">
        <v>33760839850</v>
      </c>
      <c r="L232" s="92">
        <v>73.666818353404196</v>
      </c>
    </row>
    <row r="233" spans="1:12" ht="15" customHeight="1" x14ac:dyDescent="0.25">
      <c r="A233" s="88">
        <v>209</v>
      </c>
      <c r="B233" s="94" t="s">
        <v>1812</v>
      </c>
      <c r="C233" s="90" t="s">
        <v>1846</v>
      </c>
      <c r="D233" s="91">
        <v>78158668000</v>
      </c>
      <c r="E233" s="91">
        <v>79870598081</v>
      </c>
      <c r="F233" s="92">
        <v>102.190326581563</v>
      </c>
      <c r="G233" s="91">
        <v>17499028000</v>
      </c>
      <c r="H233" s="91">
        <v>18477793831</v>
      </c>
      <c r="I233" s="92">
        <v>105.593258271259</v>
      </c>
      <c r="J233" s="91">
        <v>17499028000</v>
      </c>
      <c r="K233" s="91">
        <v>18477793831</v>
      </c>
      <c r="L233" s="92">
        <v>105.593258271259</v>
      </c>
    </row>
    <row r="234" spans="1:12" ht="15" customHeight="1" x14ac:dyDescent="0.25">
      <c r="A234" s="88">
        <v>210</v>
      </c>
      <c r="B234" s="94" t="s">
        <v>1812</v>
      </c>
      <c r="C234" s="90" t="s">
        <v>225</v>
      </c>
      <c r="D234" s="91">
        <v>102388108887</v>
      </c>
      <c r="E234" s="91">
        <v>102276349264</v>
      </c>
      <c r="F234" s="92">
        <v>99.8908470678725</v>
      </c>
      <c r="G234" s="91">
        <v>32948224398</v>
      </c>
      <c r="H234" s="91">
        <v>19169894753</v>
      </c>
      <c r="I234" s="92">
        <v>58.181875057775898</v>
      </c>
      <c r="J234" s="91">
        <v>32948224398</v>
      </c>
      <c r="K234" s="91">
        <v>19169894753</v>
      </c>
      <c r="L234" s="92">
        <v>58.181875057775898</v>
      </c>
    </row>
    <row r="235" spans="1:12" ht="15" customHeight="1" x14ac:dyDescent="0.25">
      <c r="A235" s="88">
        <v>211</v>
      </c>
      <c r="B235" s="89" t="s">
        <v>1811</v>
      </c>
      <c r="C235" s="90" t="s">
        <v>226</v>
      </c>
      <c r="D235" s="91">
        <v>155124585000</v>
      </c>
      <c r="E235" s="91">
        <v>112378148963</v>
      </c>
      <c r="F235" s="92">
        <v>72.443803129594102</v>
      </c>
      <c r="G235" s="91">
        <v>33470500000</v>
      </c>
      <c r="H235" s="91">
        <v>19241269249.5</v>
      </c>
      <c r="I235" s="92">
        <v>57.4872477241152</v>
      </c>
      <c r="J235" s="91">
        <v>33470500000</v>
      </c>
      <c r="K235" s="91">
        <v>19241269249.5</v>
      </c>
      <c r="L235" s="92">
        <v>57.4872477241152</v>
      </c>
    </row>
    <row r="236" spans="1:12" ht="15" customHeight="1" x14ac:dyDescent="0.25">
      <c r="A236" s="88">
        <v>212</v>
      </c>
      <c r="B236" s="94" t="s">
        <v>1812</v>
      </c>
      <c r="C236" s="90" t="s">
        <v>227</v>
      </c>
      <c r="D236" s="91">
        <v>270425627000</v>
      </c>
      <c r="E236" s="91">
        <v>253444464737</v>
      </c>
      <c r="F236" s="92">
        <v>93.720579498554699</v>
      </c>
      <c r="G236" s="91">
        <v>51428019800</v>
      </c>
      <c r="H236" s="91">
        <v>40842602310</v>
      </c>
      <c r="I236" s="92">
        <v>79.417022994145995</v>
      </c>
      <c r="J236" s="91">
        <v>51428019800</v>
      </c>
      <c r="K236" s="91">
        <v>40842602310</v>
      </c>
      <c r="L236" s="92">
        <v>79.417022994145995</v>
      </c>
    </row>
    <row r="237" spans="1:12" ht="15" customHeight="1" x14ac:dyDescent="0.25">
      <c r="A237" s="88">
        <v>213</v>
      </c>
      <c r="B237" s="89" t="s">
        <v>1811</v>
      </c>
      <c r="C237" s="90" t="s">
        <v>228</v>
      </c>
      <c r="D237" s="91">
        <v>121500000000</v>
      </c>
      <c r="E237" s="91">
        <v>143358242843</v>
      </c>
      <c r="F237" s="92">
        <v>117.990323327572</v>
      </c>
      <c r="G237" s="91">
        <v>22531288160</v>
      </c>
      <c r="H237" s="91">
        <v>19627828682</v>
      </c>
      <c r="I237" s="92">
        <v>87.113655209671705</v>
      </c>
      <c r="J237" s="91">
        <v>22531288160</v>
      </c>
      <c r="K237" s="91">
        <v>19627828682</v>
      </c>
      <c r="L237" s="92">
        <v>87.113655209671705</v>
      </c>
    </row>
    <row r="238" spans="1:12" ht="15" customHeight="1" x14ac:dyDescent="0.25">
      <c r="A238" s="88">
        <v>214</v>
      </c>
      <c r="B238" s="94" t="s">
        <v>1812</v>
      </c>
      <c r="C238" s="90" t="s">
        <v>229</v>
      </c>
      <c r="D238" s="91">
        <v>249600000000</v>
      </c>
      <c r="E238" s="91">
        <v>320877563250</v>
      </c>
      <c r="F238" s="92">
        <v>128.556716045673</v>
      </c>
      <c r="G238" s="91">
        <v>20150287550</v>
      </c>
      <c r="H238" s="91">
        <v>23852112799</v>
      </c>
      <c r="I238" s="92">
        <v>118.371079022145</v>
      </c>
      <c r="J238" s="91">
        <v>20150287550</v>
      </c>
      <c r="K238" s="91">
        <v>23852112799</v>
      </c>
      <c r="L238" s="92">
        <v>118.371079022145</v>
      </c>
    </row>
    <row r="239" spans="1:12" ht="15" customHeight="1" x14ac:dyDescent="0.25">
      <c r="A239" s="88">
        <v>215</v>
      </c>
      <c r="B239" s="89" t="s">
        <v>1811</v>
      </c>
      <c r="C239" s="90" t="s">
        <v>337</v>
      </c>
      <c r="D239" s="91">
        <v>222948270000</v>
      </c>
      <c r="E239" s="91">
        <v>192718818650</v>
      </c>
      <c r="F239" s="92">
        <v>86.441046907428301</v>
      </c>
      <c r="G239" s="91">
        <v>34539102000</v>
      </c>
      <c r="H239" s="91">
        <v>29512381365</v>
      </c>
      <c r="I239" s="92">
        <v>85.446290308879398</v>
      </c>
      <c r="J239" s="91">
        <v>34539102000</v>
      </c>
      <c r="K239" s="91">
        <v>29512381365</v>
      </c>
      <c r="L239" s="92">
        <v>85.446290308879398</v>
      </c>
    </row>
    <row r="240" spans="1:12" ht="15" customHeight="1" x14ac:dyDescent="0.25">
      <c r="A240" s="88">
        <v>216</v>
      </c>
      <c r="B240" s="89" t="s">
        <v>1811</v>
      </c>
      <c r="C240" s="90" t="s">
        <v>230</v>
      </c>
      <c r="D240" s="91">
        <v>74947290400</v>
      </c>
      <c r="E240" s="91">
        <v>79688881417</v>
      </c>
      <c r="F240" s="92">
        <v>106.326567633991</v>
      </c>
      <c r="G240" s="91">
        <v>10849288000</v>
      </c>
      <c r="H240" s="91">
        <v>11481880244</v>
      </c>
      <c r="I240" s="92">
        <v>105.830725887265</v>
      </c>
      <c r="J240" s="91">
        <v>10849288000</v>
      </c>
      <c r="K240" s="91">
        <v>11481880244</v>
      </c>
      <c r="L240" s="92">
        <v>105.830725887265</v>
      </c>
    </row>
    <row r="241" spans="1:12" ht="15" customHeight="1" x14ac:dyDescent="0.25">
      <c r="A241" s="88">
        <v>217</v>
      </c>
      <c r="B241" s="94" t="s">
        <v>1812</v>
      </c>
      <c r="C241" s="90" t="s">
        <v>231</v>
      </c>
      <c r="D241" s="91">
        <v>69195000000</v>
      </c>
      <c r="E241" s="91">
        <v>76531068413</v>
      </c>
      <c r="F241" s="92">
        <v>110.60202097405799</v>
      </c>
      <c r="G241" s="91">
        <v>11923493400</v>
      </c>
      <c r="H241" s="91">
        <v>13382281735</v>
      </c>
      <c r="I241" s="92">
        <v>112.23457158117699</v>
      </c>
      <c r="J241" s="91">
        <v>11923493400</v>
      </c>
      <c r="K241" s="91">
        <v>13382281735</v>
      </c>
      <c r="L241" s="92">
        <v>112.23457158117699</v>
      </c>
    </row>
    <row r="242" spans="1:12" ht="15" customHeight="1" x14ac:dyDescent="0.25">
      <c r="A242" s="88">
        <v>218</v>
      </c>
      <c r="B242" s="89" t="s">
        <v>1811</v>
      </c>
      <c r="C242" s="90" t="s">
        <v>232</v>
      </c>
      <c r="D242" s="91">
        <v>62430000000</v>
      </c>
      <c r="E242" s="91">
        <v>64468967661</v>
      </c>
      <c r="F242" s="92">
        <v>103.26600618452601</v>
      </c>
      <c r="G242" s="91">
        <v>11793625000</v>
      </c>
      <c r="H242" s="91">
        <v>11046761750</v>
      </c>
      <c r="I242" s="92">
        <v>93.667229117425705</v>
      </c>
      <c r="J242" s="91">
        <v>11793625000</v>
      </c>
      <c r="K242" s="91">
        <v>11046761750</v>
      </c>
      <c r="L242" s="92">
        <v>93.667229117425705</v>
      </c>
    </row>
    <row r="243" spans="1:12" ht="15" customHeight="1" x14ac:dyDescent="0.25">
      <c r="A243" s="88">
        <v>219</v>
      </c>
      <c r="B243" s="94" t="s">
        <v>1812</v>
      </c>
      <c r="C243" s="90" t="s">
        <v>233</v>
      </c>
      <c r="D243" s="91">
        <v>52510000000</v>
      </c>
      <c r="E243" s="91">
        <v>53140541369</v>
      </c>
      <c r="F243" s="92">
        <v>101.20080245477</v>
      </c>
      <c r="G243" s="91">
        <v>6819604000</v>
      </c>
      <c r="H243" s="91">
        <v>7956080498</v>
      </c>
      <c r="I243" s="92">
        <v>116.664845906008</v>
      </c>
      <c r="J243" s="91">
        <v>6819604000</v>
      </c>
      <c r="K243" s="91">
        <v>7956080498</v>
      </c>
      <c r="L243" s="92">
        <v>116.664845906008</v>
      </c>
    </row>
    <row r="244" spans="1:12" ht="15" customHeight="1" x14ac:dyDescent="0.25">
      <c r="A244" s="88">
        <v>220</v>
      </c>
      <c r="B244" s="94" t="s">
        <v>1812</v>
      </c>
      <c r="C244" s="90" t="s">
        <v>234</v>
      </c>
      <c r="D244" s="91">
        <v>112968665000</v>
      </c>
      <c r="E244" s="91">
        <v>91966325049</v>
      </c>
      <c r="F244" s="92">
        <v>81.408703067350501</v>
      </c>
      <c r="G244" s="91">
        <v>27086751000</v>
      </c>
      <c r="H244" s="91">
        <v>11821500769</v>
      </c>
      <c r="I244" s="92">
        <v>43.643110866268103</v>
      </c>
      <c r="J244" s="91">
        <v>27086751000</v>
      </c>
      <c r="K244" s="91">
        <v>11821500769</v>
      </c>
      <c r="L244" s="92">
        <v>43.643110866268103</v>
      </c>
    </row>
    <row r="245" spans="1:12" ht="15" customHeight="1" x14ac:dyDescent="0.25">
      <c r="A245" s="88">
        <v>221</v>
      </c>
      <c r="B245" s="89" t="s">
        <v>1811</v>
      </c>
      <c r="C245" s="90" t="s">
        <v>235</v>
      </c>
      <c r="D245" s="91">
        <v>74873052000</v>
      </c>
      <c r="E245" s="91">
        <v>82607207031</v>
      </c>
      <c r="F245" s="92">
        <v>110.329691156439</v>
      </c>
      <c r="G245" s="91">
        <v>14641869000</v>
      </c>
      <c r="H245" s="91">
        <v>16817591636</v>
      </c>
      <c r="I245" s="92">
        <v>114.859596380762</v>
      </c>
      <c r="J245" s="91">
        <v>14641869000</v>
      </c>
      <c r="K245" s="91">
        <v>16817591636</v>
      </c>
      <c r="L245" s="92">
        <v>114.859596380762</v>
      </c>
    </row>
    <row r="246" spans="1:12" ht="15" customHeight="1" x14ac:dyDescent="0.25">
      <c r="A246" s="88">
        <v>222</v>
      </c>
      <c r="B246" s="89" t="s">
        <v>1811</v>
      </c>
      <c r="C246" s="90" t="s">
        <v>236</v>
      </c>
      <c r="D246" s="91">
        <v>2200262872393</v>
      </c>
      <c r="E246" s="91">
        <v>2134352914529</v>
      </c>
      <c r="F246" s="92">
        <v>97.004450754908305</v>
      </c>
      <c r="G246" s="91">
        <v>152519479211</v>
      </c>
      <c r="H246" s="91">
        <v>128678256968</v>
      </c>
      <c r="I246" s="92">
        <v>84.368408306707195</v>
      </c>
      <c r="J246" s="91">
        <v>152519479211</v>
      </c>
      <c r="K246" s="91">
        <v>128678256968</v>
      </c>
      <c r="L246" s="92">
        <v>84.368408306707195</v>
      </c>
    </row>
    <row r="247" spans="1:12" ht="15" customHeight="1" x14ac:dyDescent="0.25">
      <c r="A247" s="88">
        <v>223</v>
      </c>
      <c r="B247" s="89" t="s">
        <v>1811</v>
      </c>
      <c r="C247" s="90" t="s">
        <v>338</v>
      </c>
      <c r="D247" s="91">
        <v>524045000000</v>
      </c>
      <c r="E247" s="91">
        <v>441128031998</v>
      </c>
      <c r="F247" s="92">
        <v>84.177509946283195</v>
      </c>
      <c r="G247" s="91">
        <v>80673058580</v>
      </c>
      <c r="H247" s="91">
        <v>60048644631</v>
      </c>
      <c r="I247" s="92">
        <v>74.434570460040604</v>
      </c>
      <c r="J247" s="91">
        <v>80673058580</v>
      </c>
      <c r="K247" s="91">
        <v>60048644631</v>
      </c>
      <c r="L247" s="92">
        <v>74.434570460040604</v>
      </c>
    </row>
    <row r="248" spans="1:12" ht="15" customHeight="1" x14ac:dyDescent="0.25">
      <c r="A248" s="88">
        <v>224</v>
      </c>
      <c r="B248" s="89" t="s">
        <v>1811</v>
      </c>
      <c r="C248" s="90" t="s">
        <v>237</v>
      </c>
      <c r="D248" s="91">
        <v>132842702000</v>
      </c>
      <c r="E248" s="91">
        <v>115985196490</v>
      </c>
      <c r="F248" s="92">
        <v>87.310175676794003</v>
      </c>
      <c r="G248" s="91">
        <v>43276632000</v>
      </c>
      <c r="H248" s="91">
        <v>30725261935</v>
      </c>
      <c r="I248" s="92">
        <v>70.997350105710595</v>
      </c>
      <c r="J248" s="91">
        <v>43276632000</v>
      </c>
      <c r="K248" s="91">
        <v>30725261935</v>
      </c>
      <c r="L248" s="92">
        <v>70.997350105710595</v>
      </c>
    </row>
    <row r="249" spans="1:12" ht="15" customHeight="1" x14ac:dyDescent="0.25">
      <c r="A249" s="83" t="s">
        <v>339</v>
      </c>
      <c r="B249" s="95"/>
      <c r="C249" s="84" t="s">
        <v>238</v>
      </c>
      <c r="D249" s="85"/>
      <c r="E249" s="85"/>
      <c r="F249" s="96"/>
      <c r="G249" s="85"/>
      <c r="H249" s="85"/>
      <c r="I249" s="96"/>
      <c r="J249" s="85"/>
      <c r="K249" s="85"/>
      <c r="L249" s="96"/>
    </row>
    <row r="250" spans="1:12" ht="15" customHeight="1" x14ac:dyDescent="0.25">
      <c r="A250" s="88">
        <v>225</v>
      </c>
      <c r="B250" s="94" t="s">
        <v>1812</v>
      </c>
      <c r="C250" s="90" t="s">
        <v>1847</v>
      </c>
      <c r="D250" s="91">
        <v>249088495863</v>
      </c>
      <c r="E250" s="91">
        <v>269918537184</v>
      </c>
      <c r="F250" s="92">
        <v>108.362506364989</v>
      </c>
      <c r="G250" s="91">
        <v>43302138144</v>
      </c>
      <c r="H250" s="91">
        <v>42382506560.800003</v>
      </c>
      <c r="I250" s="92">
        <v>97.876244401276907</v>
      </c>
      <c r="J250" s="91">
        <v>43302138144</v>
      </c>
      <c r="K250" s="91">
        <v>42382506560.800003</v>
      </c>
      <c r="L250" s="92">
        <v>97.876244401276907</v>
      </c>
    </row>
    <row r="251" spans="1:12" ht="15" customHeight="1" x14ac:dyDescent="0.25">
      <c r="A251" s="88">
        <v>226</v>
      </c>
      <c r="B251" s="89" t="s">
        <v>1811</v>
      </c>
      <c r="C251" s="90" t="s">
        <v>239</v>
      </c>
      <c r="D251" s="91">
        <v>76056035000</v>
      </c>
      <c r="E251" s="91">
        <v>80212233070</v>
      </c>
      <c r="F251" s="92">
        <v>105.46465256833299</v>
      </c>
      <c r="G251" s="91">
        <v>34276784905</v>
      </c>
      <c r="H251" s="91">
        <v>35454191560</v>
      </c>
      <c r="I251" s="92">
        <v>103.434997355391</v>
      </c>
      <c r="J251" s="91">
        <v>34276784905</v>
      </c>
      <c r="K251" s="91">
        <v>35454191560</v>
      </c>
      <c r="L251" s="92">
        <v>103.434997355391</v>
      </c>
    </row>
    <row r="252" spans="1:12" ht="15" customHeight="1" x14ac:dyDescent="0.25">
      <c r="A252" s="88">
        <v>227</v>
      </c>
      <c r="B252" s="94" t="s">
        <v>1812</v>
      </c>
      <c r="C252" s="90" t="s">
        <v>240</v>
      </c>
      <c r="D252" s="91">
        <v>114656284700</v>
      </c>
      <c r="E252" s="91">
        <v>96641768474</v>
      </c>
      <c r="F252" s="92">
        <v>84.288243533151899</v>
      </c>
      <c r="G252" s="91">
        <v>10652559347</v>
      </c>
      <c r="H252" s="91">
        <v>12060319478</v>
      </c>
      <c r="I252" s="92">
        <v>113.215229177732</v>
      </c>
      <c r="J252" s="91">
        <v>10652559347</v>
      </c>
      <c r="K252" s="91">
        <v>12060319478</v>
      </c>
      <c r="L252" s="92">
        <v>113.215229177732</v>
      </c>
    </row>
    <row r="253" spans="1:12" ht="15" customHeight="1" x14ac:dyDescent="0.25">
      <c r="A253" s="88">
        <v>228</v>
      </c>
      <c r="B253" s="94" t="s">
        <v>1812</v>
      </c>
      <c r="C253" s="90" t="s">
        <v>241</v>
      </c>
      <c r="D253" s="91">
        <v>782223000000</v>
      </c>
      <c r="E253" s="91">
        <v>833220962563</v>
      </c>
      <c r="F253" s="92">
        <v>106.519619413261</v>
      </c>
      <c r="G253" s="91">
        <v>37979266150</v>
      </c>
      <c r="H253" s="91">
        <v>41791670858</v>
      </c>
      <c r="I253" s="92">
        <v>110.03812104463201</v>
      </c>
      <c r="J253" s="91">
        <v>37979266150</v>
      </c>
      <c r="K253" s="91">
        <v>41791670858</v>
      </c>
      <c r="L253" s="92">
        <v>110.03812104463201</v>
      </c>
    </row>
    <row r="254" spans="1:12" ht="15" customHeight="1" x14ac:dyDescent="0.25">
      <c r="A254" s="88">
        <v>229</v>
      </c>
      <c r="B254" s="94" t="s">
        <v>1812</v>
      </c>
      <c r="C254" s="90" t="s">
        <v>242</v>
      </c>
      <c r="D254" s="91">
        <v>467006800000</v>
      </c>
      <c r="E254" s="91">
        <v>550547506322</v>
      </c>
      <c r="F254" s="92">
        <v>117.888541734724</v>
      </c>
      <c r="G254" s="91">
        <v>28349689090</v>
      </c>
      <c r="H254" s="91">
        <v>29660591298</v>
      </c>
      <c r="I254" s="92">
        <v>104.624044390181</v>
      </c>
      <c r="J254" s="91">
        <v>28349689090</v>
      </c>
      <c r="K254" s="91">
        <v>29660591298</v>
      </c>
      <c r="L254" s="92">
        <v>104.624044390181</v>
      </c>
    </row>
    <row r="255" spans="1:12" ht="15" customHeight="1" x14ac:dyDescent="0.25">
      <c r="A255" s="83" t="s">
        <v>340</v>
      </c>
      <c r="B255" s="95"/>
      <c r="C255" s="84" t="s">
        <v>243</v>
      </c>
      <c r="D255" s="85"/>
      <c r="E255" s="85"/>
      <c r="F255" s="96"/>
      <c r="G255" s="85"/>
      <c r="H255" s="85"/>
      <c r="I255" s="96"/>
      <c r="J255" s="85"/>
      <c r="K255" s="85"/>
      <c r="L255" s="96"/>
    </row>
    <row r="256" spans="1:12" ht="15" customHeight="1" x14ac:dyDescent="0.25">
      <c r="A256" s="88">
        <v>230</v>
      </c>
      <c r="B256" s="94" t="s">
        <v>1812</v>
      </c>
      <c r="C256" s="90" t="s">
        <v>244</v>
      </c>
      <c r="D256" s="91">
        <v>63181008898</v>
      </c>
      <c r="E256" s="91">
        <v>65802194427.269997</v>
      </c>
      <c r="F256" s="92">
        <v>104.148692106993</v>
      </c>
      <c r="G256" s="91">
        <v>14047452400</v>
      </c>
      <c r="H256" s="91">
        <v>13623615616.57</v>
      </c>
      <c r="I256" s="92">
        <v>96.982821002974106</v>
      </c>
      <c r="J256" s="91">
        <v>14047452400</v>
      </c>
      <c r="K256" s="91">
        <v>13623615616.57</v>
      </c>
      <c r="L256" s="92">
        <v>96.982821002974106</v>
      </c>
    </row>
    <row r="257" spans="1:12" ht="15" customHeight="1" x14ac:dyDescent="0.25">
      <c r="A257" s="88">
        <v>231</v>
      </c>
      <c r="B257" s="89" t="s">
        <v>1811</v>
      </c>
      <c r="C257" s="90" t="s">
        <v>245</v>
      </c>
      <c r="D257" s="91">
        <v>244490000000</v>
      </c>
      <c r="E257" s="91">
        <v>282347686913</v>
      </c>
      <c r="F257" s="92">
        <v>115.484349835576</v>
      </c>
      <c r="G257" s="91">
        <v>78710000000</v>
      </c>
      <c r="H257" s="91">
        <v>47561267268.169998</v>
      </c>
      <c r="I257" s="92">
        <v>60.425952570410303</v>
      </c>
      <c r="J257" s="91">
        <v>78710000000</v>
      </c>
      <c r="K257" s="91">
        <v>47561267268.169998</v>
      </c>
      <c r="L257" s="92">
        <v>60.425952570410303</v>
      </c>
    </row>
    <row r="258" spans="1:12" ht="15" customHeight="1" x14ac:dyDescent="0.25">
      <c r="A258" s="88">
        <v>232</v>
      </c>
      <c r="B258" s="94" t="s">
        <v>1812</v>
      </c>
      <c r="C258" s="90" t="s">
        <v>246</v>
      </c>
      <c r="D258" s="91">
        <v>127792057114</v>
      </c>
      <c r="E258" s="91">
        <v>128655310722.75999</v>
      </c>
      <c r="F258" s="92">
        <v>100.67551429114999</v>
      </c>
      <c r="G258" s="91">
        <v>26320999585</v>
      </c>
      <c r="H258" s="91">
        <v>19618327703.5</v>
      </c>
      <c r="I258" s="92">
        <v>74.534888540784095</v>
      </c>
      <c r="J258" s="91">
        <v>26320999585</v>
      </c>
      <c r="K258" s="91">
        <v>19618327703.5</v>
      </c>
      <c r="L258" s="92">
        <v>74.534888540784095</v>
      </c>
    </row>
    <row r="259" spans="1:12" ht="15" customHeight="1" x14ac:dyDescent="0.25">
      <c r="A259" s="88">
        <v>233</v>
      </c>
      <c r="B259" s="94" t="s">
        <v>1812</v>
      </c>
      <c r="C259" s="90" t="s">
        <v>247</v>
      </c>
      <c r="D259" s="91">
        <v>137141658017</v>
      </c>
      <c r="E259" s="91">
        <v>168155550086</v>
      </c>
      <c r="F259" s="92">
        <v>122.614494032991</v>
      </c>
      <c r="G259" s="91">
        <v>69323659475</v>
      </c>
      <c r="H259" s="91">
        <v>38335460807.519997</v>
      </c>
      <c r="I259" s="92">
        <v>55.299245737805798</v>
      </c>
      <c r="J259" s="91">
        <v>69323659475</v>
      </c>
      <c r="K259" s="91">
        <v>38335460807.519997</v>
      </c>
      <c r="L259" s="92">
        <v>55.299245737805798</v>
      </c>
    </row>
    <row r="260" spans="1:12" ht="15" customHeight="1" x14ac:dyDescent="0.25">
      <c r="A260" s="88">
        <v>234</v>
      </c>
      <c r="B260" s="89" t="s">
        <v>1811</v>
      </c>
      <c r="C260" s="90" t="s">
        <v>248</v>
      </c>
      <c r="D260" s="91">
        <v>49134556436</v>
      </c>
      <c r="E260" s="91">
        <v>39666263437</v>
      </c>
      <c r="F260" s="92">
        <v>80.729869798798504</v>
      </c>
      <c r="G260" s="91">
        <v>22663724898</v>
      </c>
      <c r="H260" s="91">
        <v>20595235428.68</v>
      </c>
      <c r="I260" s="92">
        <v>90.873126643438297</v>
      </c>
      <c r="J260" s="91">
        <v>22663724898</v>
      </c>
      <c r="K260" s="91">
        <v>20595235428.68</v>
      </c>
      <c r="L260" s="92">
        <v>90.873126643438297</v>
      </c>
    </row>
    <row r="261" spans="1:12" ht="15" customHeight="1" x14ac:dyDescent="0.25">
      <c r="A261" s="88">
        <v>235</v>
      </c>
      <c r="B261" s="94" t="s">
        <v>1812</v>
      </c>
      <c r="C261" s="90" t="s">
        <v>249</v>
      </c>
      <c r="D261" s="91">
        <v>968415082376</v>
      </c>
      <c r="E261" s="91">
        <v>793322958442.22998</v>
      </c>
      <c r="F261" s="92">
        <v>81.919723564797906</v>
      </c>
      <c r="G261" s="91">
        <v>321527126882</v>
      </c>
      <c r="H261" s="91">
        <v>87430225680</v>
      </c>
      <c r="I261" s="92">
        <v>27.192177073160799</v>
      </c>
      <c r="J261" s="91">
        <v>321527126882</v>
      </c>
      <c r="K261" s="91">
        <v>87430225680</v>
      </c>
      <c r="L261" s="92">
        <v>27.192177073160799</v>
      </c>
    </row>
    <row r="262" spans="1:12" ht="15" customHeight="1" x14ac:dyDescent="0.25">
      <c r="A262" s="88">
        <v>236</v>
      </c>
      <c r="B262" s="89" t="s">
        <v>1811</v>
      </c>
      <c r="C262" s="90" t="s">
        <v>250</v>
      </c>
      <c r="D262" s="91">
        <v>322450000000</v>
      </c>
      <c r="E262" s="91">
        <v>271582328512.79999</v>
      </c>
      <c r="F262" s="92">
        <v>84.224632815258104</v>
      </c>
      <c r="G262" s="91">
        <v>30283548920</v>
      </c>
      <c r="H262" s="91">
        <v>24873291985</v>
      </c>
      <c r="I262" s="92">
        <v>82.134666748298599</v>
      </c>
      <c r="J262" s="91">
        <v>30283548920</v>
      </c>
      <c r="K262" s="91">
        <v>24873291985</v>
      </c>
      <c r="L262" s="92">
        <v>82.134666748298599</v>
      </c>
    </row>
    <row r="263" spans="1:12" ht="15" customHeight="1" x14ac:dyDescent="0.25">
      <c r="A263" s="88">
        <v>237</v>
      </c>
      <c r="B263" s="89" t="s">
        <v>1811</v>
      </c>
      <c r="C263" s="90" t="s">
        <v>251</v>
      </c>
      <c r="D263" s="91">
        <v>163627000000</v>
      </c>
      <c r="E263" s="91">
        <v>185969721019</v>
      </c>
      <c r="F263" s="92">
        <v>113.65466641752199</v>
      </c>
      <c r="G263" s="91">
        <v>19862764623</v>
      </c>
      <c r="H263" s="91">
        <v>24643351162</v>
      </c>
      <c r="I263" s="92">
        <v>124.068082312491</v>
      </c>
      <c r="J263" s="91">
        <v>19862764623</v>
      </c>
      <c r="K263" s="91">
        <v>24643351162</v>
      </c>
      <c r="L263" s="92">
        <v>124.068082312491</v>
      </c>
    </row>
    <row r="264" spans="1:12" ht="15" customHeight="1" x14ac:dyDescent="0.25">
      <c r="A264" s="88">
        <v>238</v>
      </c>
      <c r="B264" s="94" t="s">
        <v>1812</v>
      </c>
      <c r="C264" s="90" t="s">
        <v>1848</v>
      </c>
      <c r="D264" s="91">
        <v>257953317700</v>
      </c>
      <c r="E264" s="91">
        <v>268862706928.78</v>
      </c>
      <c r="F264" s="92">
        <v>104.229210667283</v>
      </c>
      <c r="G264" s="91">
        <v>29589373500</v>
      </c>
      <c r="H264" s="91">
        <v>28137586670</v>
      </c>
      <c r="I264" s="92">
        <v>95.093553332583994</v>
      </c>
      <c r="J264" s="91">
        <v>29589373500</v>
      </c>
      <c r="K264" s="91">
        <v>28137586670</v>
      </c>
      <c r="L264" s="92">
        <v>95.093553332583994</v>
      </c>
    </row>
    <row r="265" spans="1:12" ht="15" customHeight="1" x14ac:dyDescent="0.25">
      <c r="A265" s="88">
        <v>239</v>
      </c>
      <c r="B265" s="89" t="s">
        <v>1811</v>
      </c>
      <c r="C265" s="90" t="s">
        <v>252</v>
      </c>
      <c r="D265" s="91">
        <v>163163536500</v>
      </c>
      <c r="E265" s="91">
        <v>160187718511.56</v>
      </c>
      <c r="F265" s="92">
        <v>98.176174620706306</v>
      </c>
      <c r="G265" s="91">
        <v>20535686700</v>
      </c>
      <c r="H265" s="91">
        <v>18784931531</v>
      </c>
      <c r="I265" s="92">
        <v>91.474572072625094</v>
      </c>
      <c r="J265" s="91">
        <v>20535686700</v>
      </c>
      <c r="K265" s="91">
        <v>18784931531</v>
      </c>
      <c r="L265" s="92">
        <v>91.474572072625094</v>
      </c>
    </row>
    <row r="266" spans="1:12" ht="15" customHeight="1" x14ac:dyDescent="0.25">
      <c r="A266" s="88">
        <v>240</v>
      </c>
      <c r="B266" s="89" t="s">
        <v>1811</v>
      </c>
      <c r="C266" s="90" t="s">
        <v>1849</v>
      </c>
      <c r="D266" s="91">
        <v>105000000000</v>
      </c>
      <c r="E266" s="91">
        <v>99340065720</v>
      </c>
      <c r="F266" s="92">
        <v>94.609586399999998</v>
      </c>
      <c r="G266" s="91">
        <v>21573495280</v>
      </c>
      <c r="H266" s="91">
        <v>18059746961.25</v>
      </c>
      <c r="I266" s="92">
        <v>83.712660961307094</v>
      </c>
      <c r="J266" s="91">
        <v>21573495280</v>
      </c>
      <c r="K266" s="91">
        <v>18059746961.25</v>
      </c>
      <c r="L266" s="92">
        <v>83.712660961307094</v>
      </c>
    </row>
    <row r="267" spans="1:12" ht="15" customHeight="1" x14ac:dyDescent="0.25">
      <c r="A267" s="88">
        <v>241</v>
      </c>
      <c r="B267" s="94" t="s">
        <v>1812</v>
      </c>
      <c r="C267" s="90" t="s">
        <v>253</v>
      </c>
      <c r="D267" s="91">
        <v>90362500000</v>
      </c>
      <c r="E267" s="91">
        <v>100750731731</v>
      </c>
      <c r="F267" s="92">
        <v>111.49617566025699</v>
      </c>
      <c r="G267" s="91">
        <v>11074269650</v>
      </c>
      <c r="H267" s="91">
        <v>10697072521.02</v>
      </c>
      <c r="I267" s="92">
        <v>96.593932232993794</v>
      </c>
      <c r="J267" s="91">
        <v>11074269650</v>
      </c>
      <c r="K267" s="91">
        <v>10697072521.02</v>
      </c>
      <c r="L267" s="92">
        <v>96.593932232993794</v>
      </c>
    </row>
    <row r="268" spans="1:12" ht="15" customHeight="1" x14ac:dyDescent="0.25">
      <c r="A268" s="88">
        <v>242</v>
      </c>
      <c r="B268" s="94" t="s">
        <v>1812</v>
      </c>
      <c r="C268" s="90" t="s">
        <v>254</v>
      </c>
      <c r="D268" s="91">
        <v>67010000000</v>
      </c>
      <c r="E268" s="91">
        <v>70639858784</v>
      </c>
      <c r="F268" s="92">
        <v>105.41689118639</v>
      </c>
      <c r="G268" s="91">
        <v>36938195000</v>
      </c>
      <c r="H268" s="91">
        <v>38454470924</v>
      </c>
      <c r="I268" s="92">
        <v>104.10489988479399</v>
      </c>
      <c r="J268" s="91">
        <v>36938195000</v>
      </c>
      <c r="K268" s="91">
        <v>38454470924</v>
      </c>
      <c r="L268" s="92">
        <v>104.10489988479399</v>
      </c>
    </row>
    <row r="269" spans="1:12" ht="15" customHeight="1" x14ac:dyDescent="0.25">
      <c r="A269" s="88">
        <v>243</v>
      </c>
      <c r="B269" s="94" t="s">
        <v>1812</v>
      </c>
      <c r="C269" s="90" t="s">
        <v>255</v>
      </c>
      <c r="D269" s="91">
        <v>476666164778</v>
      </c>
      <c r="E269" s="91">
        <v>453881094393</v>
      </c>
      <c r="F269" s="92">
        <v>95.219910270826105</v>
      </c>
      <c r="G269" s="91">
        <v>119529323105</v>
      </c>
      <c r="H269" s="91">
        <v>34560953972</v>
      </c>
      <c r="I269" s="92">
        <v>28.914205380080698</v>
      </c>
      <c r="J269" s="91">
        <v>119529323105</v>
      </c>
      <c r="K269" s="91">
        <v>34560953972</v>
      </c>
      <c r="L269" s="92">
        <v>28.914205380080698</v>
      </c>
    </row>
    <row r="270" spans="1:12" ht="15" customHeight="1" x14ac:dyDescent="0.25">
      <c r="A270" s="88">
        <v>244</v>
      </c>
      <c r="B270" s="94" t="s">
        <v>1812</v>
      </c>
      <c r="C270" s="90" t="s">
        <v>256</v>
      </c>
      <c r="D270" s="91">
        <v>136875250000</v>
      </c>
      <c r="E270" s="91">
        <v>144477535155</v>
      </c>
      <c r="F270" s="92">
        <v>105.55417079055501</v>
      </c>
      <c r="G270" s="91">
        <v>29260340224</v>
      </c>
      <c r="H270" s="91">
        <v>27445486440</v>
      </c>
      <c r="I270" s="92">
        <v>93.7975643136527</v>
      </c>
      <c r="J270" s="91">
        <v>29260340224</v>
      </c>
      <c r="K270" s="91">
        <v>27445486440</v>
      </c>
      <c r="L270" s="92">
        <v>93.7975643136527</v>
      </c>
    </row>
    <row r="271" spans="1:12" ht="15" customHeight="1" x14ac:dyDescent="0.25">
      <c r="A271" s="88">
        <v>245</v>
      </c>
      <c r="B271" s="94" t="s">
        <v>1812</v>
      </c>
      <c r="C271" s="90" t="s">
        <v>257</v>
      </c>
      <c r="D271" s="91">
        <v>80294000000</v>
      </c>
      <c r="E271" s="91">
        <v>94719239898</v>
      </c>
      <c r="F271" s="92">
        <v>117.965526562383</v>
      </c>
      <c r="G271" s="91">
        <v>9183183299</v>
      </c>
      <c r="H271" s="91">
        <v>10727828524</v>
      </c>
      <c r="I271" s="92">
        <v>116.82036799993</v>
      </c>
      <c r="J271" s="91">
        <v>9183183299</v>
      </c>
      <c r="K271" s="91">
        <v>10727828524</v>
      </c>
      <c r="L271" s="92">
        <v>116.82036799993</v>
      </c>
    </row>
    <row r="272" spans="1:12" ht="15" customHeight="1" x14ac:dyDescent="0.25">
      <c r="A272" s="88">
        <v>246</v>
      </c>
      <c r="B272" s="94" t="s">
        <v>1812</v>
      </c>
      <c r="C272" s="90" t="s">
        <v>258</v>
      </c>
      <c r="D272" s="91">
        <v>42721577100</v>
      </c>
      <c r="E272" s="91">
        <v>43436161592.629997</v>
      </c>
      <c r="F272" s="92">
        <v>101.672654759344</v>
      </c>
      <c r="G272" s="91">
        <v>21428121967</v>
      </c>
      <c r="H272" s="91">
        <v>17849906660</v>
      </c>
      <c r="I272" s="92">
        <v>83.301311647793597</v>
      </c>
      <c r="J272" s="91">
        <v>21428121967</v>
      </c>
      <c r="K272" s="91">
        <v>17849906660</v>
      </c>
      <c r="L272" s="92">
        <v>83.301311647793597</v>
      </c>
    </row>
    <row r="273" spans="1:12" ht="15" customHeight="1" x14ac:dyDescent="0.25">
      <c r="A273" s="88">
        <v>247</v>
      </c>
      <c r="B273" s="94" t="s">
        <v>1812</v>
      </c>
      <c r="C273" s="90" t="s">
        <v>259</v>
      </c>
      <c r="D273" s="91">
        <v>52288055000</v>
      </c>
      <c r="E273" s="91">
        <v>54127279430</v>
      </c>
      <c r="F273" s="92">
        <v>103.517484882541</v>
      </c>
      <c r="G273" s="91">
        <v>10960304118</v>
      </c>
      <c r="H273" s="91">
        <v>9506012740</v>
      </c>
      <c r="I273" s="92">
        <v>86.731286264113393</v>
      </c>
      <c r="J273" s="91">
        <v>10960304118</v>
      </c>
      <c r="K273" s="91">
        <v>9506012740</v>
      </c>
      <c r="L273" s="92">
        <v>86.731286264113393</v>
      </c>
    </row>
    <row r="274" spans="1:12" ht="15" customHeight="1" x14ac:dyDescent="0.25">
      <c r="A274" s="88">
        <v>248</v>
      </c>
      <c r="B274" s="89" t="s">
        <v>1811</v>
      </c>
      <c r="C274" s="90" t="s">
        <v>260</v>
      </c>
      <c r="D274" s="91">
        <v>475177777777</v>
      </c>
      <c r="E274" s="91">
        <v>503821914581.69</v>
      </c>
      <c r="F274" s="92">
        <v>106.02808846379401</v>
      </c>
      <c r="G274" s="91">
        <v>38435818799</v>
      </c>
      <c r="H274" s="91">
        <v>39395504706.610001</v>
      </c>
      <c r="I274" s="92">
        <v>102.496853033439</v>
      </c>
      <c r="J274" s="91">
        <v>38435818799</v>
      </c>
      <c r="K274" s="91">
        <v>39395504706.610001</v>
      </c>
      <c r="L274" s="92">
        <v>102.496853033439</v>
      </c>
    </row>
    <row r="275" spans="1:12" ht="15" customHeight="1" x14ac:dyDescent="0.25">
      <c r="A275" s="88">
        <v>249</v>
      </c>
      <c r="B275" s="89" t="s">
        <v>1811</v>
      </c>
      <c r="C275" s="90" t="s">
        <v>261</v>
      </c>
      <c r="D275" s="91">
        <v>114390583995</v>
      </c>
      <c r="E275" s="91">
        <v>130172175552</v>
      </c>
      <c r="F275" s="92">
        <v>113.796233051568</v>
      </c>
      <c r="G275" s="91">
        <v>19200010000</v>
      </c>
      <c r="H275" s="91">
        <v>18624660793</v>
      </c>
      <c r="I275" s="92">
        <v>97.003391107608707</v>
      </c>
      <c r="J275" s="91">
        <v>19200010000</v>
      </c>
      <c r="K275" s="91">
        <v>18624660793</v>
      </c>
      <c r="L275" s="92">
        <v>97.003391107608707</v>
      </c>
    </row>
    <row r="276" spans="1:12" ht="15" customHeight="1" x14ac:dyDescent="0.25">
      <c r="A276" s="88">
        <v>250</v>
      </c>
      <c r="B276" s="89" t="s">
        <v>1811</v>
      </c>
      <c r="C276" s="90" t="s">
        <v>1850</v>
      </c>
      <c r="D276" s="91">
        <v>86265000000</v>
      </c>
      <c r="E276" s="91">
        <v>79368914704.559998</v>
      </c>
      <c r="F276" s="92">
        <v>92.005929061102407</v>
      </c>
      <c r="G276" s="91">
        <v>25587448734</v>
      </c>
      <c r="H276" s="91">
        <v>18241338420</v>
      </c>
      <c r="I276" s="92">
        <v>71.290180625789901</v>
      </c>
      <c r="J276" s="91">
        <v>25587448734</v>
      </c>
      <c r="K276" s="91">
        <v>18241338420</v>
      </c>
      <c r="L276" s="92">
        <v>71.290180625789901</v>
      </c>
    </row>
    <row r="277" spans="1:12" ht="15" customHeight="1" x14ac:dyDescent="0.25">
      <c r="A277" s="88">
        <v>251</v>
      </c>
      <c r="B277" s="89" t="s">
        <v>1811</v>
      </c>
      <c r="C277" s="90" t="s">
        <v>262</v>
      </c>
      <c r="D277" s="91">
        <v>34590000000</v>
      </c>
      <c r="E277" s="91">
        <v>36876578105.550003</v>
      </c>
      <c r="F277" s="92">
        <v>106.61051779575</v>
      </c>
      <c r="G277" s="91">
        <v>28334998000</v>
      </c>
      <c r="H277" s="91">
        <v>22548457547</v>
      </c>
      <c r="I277" s="92">
        <v>79.578115893990798</v>
      </c>
      <c r="J277" s="91">
        <v>28334998000</v>
      </c>
      <c r="K277" s="91">
        <v>22548457547</v>
      </c>
      <c r="L277" s="92">
        <v>79.578115893990798</v>
      </c>
    </row>
    <row r="278" spans="1:12" ht="15" customHeight="1" x14ac:dyDescent="0.25">
      <c r="A278" s="88">
        <v>252</v>
      </c>
      <c r="B278" s="94" t="s">
        <v>1812</v>
      </c>
      <c r="C278" s="90" t="s">
        <v>263</v>
      </c>
      <c r="D278" s="91">
        <v>1215000000000</v>
      </c>
      <c r="E278" s="91">
        <v>1302626605440.26</v>
      </c>
      <c r="F278" s="92">
        <v>107.212066291379</v>
      </c>
      <c r="G278" s="91">
        <v>51832726878</v>
      </c>
      <c r="H278" s="91">
        <v>52105726006</v>
      </c>
      <c r="I278" s="92">
        <v>100.52669258293599</v>
      </c>
      <c r="J278" s="91">
        <v>51832726878</v>
      </c>
      <c r="K278" s="91">
        <v>52105726006</v>
      </c>
      <c r="L278" s="92">
        <v>100.52669258293599</v>
      </c>
    </row>
    <row r="279" spans="1:12" ht="15" customHeight="1" x14ac:dyDescent="0.25">
      <c r="A279" s="88">
        <v>253</v>
      </c>
      <c r="B279" s="94" t="s">
        <v>1812</v>
      </c>
      <c r="C279" s="90" t="s">
        <v>264</v>
      </c>
      <c r="D279" s="91">
        <v>66991996583</v>
      </c>
      <c r="E279" s="91">
        <v>48711851069</v>
      </c>
      <c r="F279" s="92">
        <v>72.712941177455804</v>
      </c>
      <c r="G279" s="91">
        <v>17126508757</v>
      </c>
      <c r="H279" s="91">
        <v>12254354738</v>
      </c>
      <c r="I279" s="92">
        <v>71.551971927678196</v>
      </c>
      <c r="J279" s="91">
        <v>17126508757</v>
      </c>
      <c r="K279" s="91">
        <v>12254354738</v>
      </c>
      <c r="L279" s="92">
        <v>71.551971927678196</v>
      </c>
    </row>
    <row r="280" spans="1:12" ht="15" customHeight="1" x14ac:dyDescent="0.25">
      <c r="A280" s="88">
        <v>254</v>
      </c>
      <c r="B280" s="89" t="s">
        <v>1811</v>
      </c>
      <c r="C280" s="90" t="s">
        <v>265</v>
      </c>
      <c r="D280" s="91">
        <v>38098700000</v>
      </c>
      <c r="E280" s="91">
        <v>37337084879.269997</v>
      </c>
      <c r="F280" s="92">
        <v>98.000941972481996</v>
      </c>
      <c r="G280" s="91">
        <v>11305830859</v>
      </c>
      <c r="H280" s="91">
        <v>7135198772.7399998</v>
      </c>
      <c r="I280" s="92">
        <v>63.110786475812397</v>
      </c>
      <c r="J280" s="91">
        <v>11305830859</v>
      </c>
      <c r="K280" s="91">
        <v>7135198772.7399998</v>
      </c>
      <c r="L280" s="92">
        <v>63.110786475812397</v>
      </c>
    </row>
    <row r="281" spans="1:12" ht="15" customHeight="1" x14ac:dyDescent="0.25">
      <c r="A281" s="88">
        <v>255</v>
      </c>
      <c r="B281" s="94" t="s">
        <v>1812</v>
      </c>
      <c r="C281" s="90" t="s">
        <v>266</v>
      </c>
      <c r="D281" s="91">
        <v>50211500000</v>
      </c>
      <c r="E281" s="91">
        <v>53727801493</v>
      </c>
      <c r="F281" s="92">
        <v>107.002980378996</v>
      </c>
      <c r="G281" s="91">
        <v>25661110906</v>
      </c>
      <c r="H281" s="91">
        <v>18844409573</v>
      </c>
      <c r="I281" s="92">
        <v>73.435673311375794</v>
      </c>
      <c r="J281" s="91">
        <v>25661110906</v>
      </c>
      <c r="K281" s="91">
        <v>18844409573</v>
      </c>
      <c r="L281" s="92">
        <v>73.435673311375794</v>
      </c>
    </row>
    <row r="282" spans="1:12" ht="15" customHeight="1" x14ac:dyDescent="0.25">
      <c r="A282" s="88">
        <v>256</v>
      </c>
      <c r="B282" s="89" t="s">
        <v>1811</v>
      </c>
      <c r="C282" s="90" t="s">
        <v>1851</v>
      </c>
      <c r="D282" s="91">
        <v>316074760000</v>
      </c>
      <c r="E282" s="91">
        <v>327646017583.69</v>
      </c>
      <c r="F282" s="92">
        <v>103.660924264781</v>
      </c>
      <c r="G282" s="91">
        <v>28737829761</v>
      </c>
      <c r="H282" s="91">
        <v>31697248477</v>
      </c>
      <c r="I282" s="92">
        <v>110.297989585894</v>
      </c>
      <c r="J282" s="91">
        <v>28737829761</v>
      </c>
      <c r="K282" s="91">
        <v>31697248477</v>
      </c>
      <c r="L282" s="92">
        <v>110.297989585894</v>
      </c>
    </row>
    <row r="283" spans="1:12" ht="15" customHeight="1" x14ac:dyDescent="0.25">
      <c r="A283" s="88">
        <v>257</v>
      </c>
      <c r="B283" s="94" t="s">
        <v>1812</v>
      </c>
      <c r="C283" s="90" t="s">
        <v>267</v>
      </c>
      <c r="D283" s="91">
        <v>133397000000</v>
      </c>
      <c r="E283" s="91">
        <v>126202789813</v>
      </c>
      <c r="F283" s="92">
        <v>94.606917556616693</v>
      </c>
      <c r="G283" s="91">
        <v>19515834600</v>
      </c>
      <c r="H283" s="91">
        <v>18451323258</v>
      </c>
      <c r="I283" s="92">
        <v>94.545396782569497</v>
      </c>
      <c r="J283" s="91">
        <v>19515834600</v>
      </c>
      <c r="K283" s="91">
        <v>18451323258</v>
      </c>
      <c r="L283" s="92">
        <v>94.545396782569497</v>
      </c>
    </row>
    <row r="284" spans="1:12" ht="15" customHeight="1" x14ac:dyDescent="0.25">
      <c r="A284" s="88">
        <v>258</v>
      </c>
      <c r="B284" s="94" t="s">
        <v>1812</v>
      </c>
      <c r="C284" s="90" t="s">
        <v>268</v>
      </c>
      <c r="D284" s="91">
        <v>391174190020</v>
      </c>
      <c r="E284" s="91">
        <v>335155451811</v>
      </c>
      <c r="F284" s="92">
        <v>85.679336817662701</v>
      </c>
      <c r="G284" s="91">
        <v>37804816399</v>
      </c>
      <c r="H284" s="91">
        <v>28729454775.759998</v>
      </c>
      <c r="I284" s="92">
        <v>75.994165591344895</v>
      </c>
      <c r="J284" s="91">
        <v>37804816399</v>
      </c>
      <c r="K284" s="91">
        <v>28729454775.759998</v>
      </c>
      <c r="L284" s="92">
        <v>75.994165591344895</v>
      </c>
    </row>
    <row r="285" spans="1:12" ht="15" customHeight="1" x14ac:dyDescent="0.25">
      <c r="A285" s="88">
        <v>259</v>
      </c>
      <c r="B285" s="89" t="s">
        <v>1811</v>
      </c>
      <c r="C285" s="90" t="s">
        <v>269</v>
      </c>
      <c r="D285" s="91">
        <v>213748711000</v>
      </c>
      <c r="E285" s="91">
        <v>167538906588</v>
      </c>
      <c r="F285" s="92">
        <v>78.381247682939204</v>
      </c>
      <c r="G285" s="91">
        <v>25714815000</v>
      </c>
      <c r="H285" s="91">
        <v>4501435405</v>
      </c>
      <c r="I285" s="92">
        <v>17.505221814739802</v>
      </c>
      <c r="J285" s="91">
        <v>25714815000</v>
      </c>
      <c r="K285" s="91">
        <v>4501435405</v>
      </c>
      <c r="L285" s="92">
        <v>17.505221814739802</v>
      </c>
    </row>
    <row r="286" spans="1:12" ht="15" customHeight="1" x14ac:dyDescent="0.25">
      <c r="A286" s="88">
        <v>260</v>
      </c>
      <c r="B286" s="94" t="s">
        <v>1812</v>
      </c>
      <c r="C286" s="90" t="s">
        <v>270</v>
      </c>
      <c r="D286" s="91">
        <v>48418787698</v>
      </c>
      <c r="E286" s="91">
        <v>56393948545.339996</v>
      </c>
      <c r="F286" s="92">
        <v>116.471211334499</v>
      </c>
      <c r="G286" s="91">
        <v>8115260641</v>
      </c>
      <c r="H286" s="91">
        <v>7690347521.2299995</v>
      </c>
      <c r="I286" s="92">
        <v>94.764023750226201</v>
      </c>
      <c r="J286" s="91">
        <v>8115260641</v>
      </c>
      <c r="K286" s="91">
        <v>7690347521.2299995</v>
      </c>
      <c r="L286" s="92">
        <v>94.764023750226201</v>
      </c>
    </row>
    <row r="287" spans="1:12" ht="15" customHeight="1" x14ac:dyDescent="0.25">
      <c r="A287" s="88">
        <v>261</v>
      </c>
      <c r="B287" s="89" t="s">
        <v>1811</v>
      </c>
      <c r="C287" s="90" t="s">
        <v>271</v>
      </c>
      <c r="D287" s="91">
        <v>132760000000</v>
      </c>
      <c r="E287" s="91">
        <v>139623096743</v>
      </c>
      <c r="F287" s="92">
        <v>105.169551629255</v>
      </c>
      <c r="G287" s="91">
        <v>28815890590</v>
      </c>
      <c r="H287" s="91">
        <v>16044421699</v>
      </c>
      <c r="I287" s="92">
        <v>55.679076268313899</v>
      </c>
      <c r="J287" s="91">
        <v>28815890590</v>
      </c>
      <c r="K287" s="91">
        <v>16044421699</v>
      </c>
      <c r="L287" s="92">
        <v>55.679076268313899</v>
      </c>
    </row>
    <row r="288" spans="1:12" ht="15" customHeight="1" x14ac:dyDescent="0.25">
      <c r="A288" s="88">
        <v>262</v>
      </c>
      <c r="B288" s="89" t="s">
        <v>1811</v>
      </c>
      <c r="C288" s="90" t="s">
        <v>272</v>
      </c>
      <c r="D288" s="91">
        <v>104240450000</v>
      </c>
      <c r="E288" s="91">
        <v>113514116369.67</v>
      </c>
      <c r="F288" s="92">
        <v>108.89641820394</v>
      </c>
      <c r="G288" s="91">
        <v>18446515665</v>
      </c>
      <c r="H288" s="91">
        <v>22545817553</v>
      </c>
      <c r="I288" s="92">
        <v>122.22263522524101</v>
      </c>
      <c r="J288" s="91">
        <v>18446515665</v>
      </c>
      <c r="K288" s="91">
        <v>22545817553</v>
      </c>
      <c r="L288" s="92">
        <v>122.22263522524101</v>
      </c>
    </row>
    <row r="289" spans="1:12" ht="15" customHeight="1" x14ac:dyDescent="0.25">
      <c r="A289" s="88">
        <v>263</v>
      </c>
      <c r="B289" s="89" t="s">
        <v>1811</v>
      </c>
      <c r="C289" s="90" t="s">
        <v>273</v>
      </c>
      <c r="D289" s="91">
        <v>834000000000</v>
      </c>
      <c r="E289" s="91">
        <v>610343680225.81006</v>
      </c>
      <c r="F289" s="92">
        <v>73.182695470720603</v>
      </c>
      <c r="G289" s="91">
        <v>55019090400</v>
      </c>
      <c r="H289" s="91">
        <v>49763712383</v>
      </c>
      <c r="I289" s="92">
        <v>90.448082694947601</v>
      </c>
      <c r="J289" s="91">
        <v>55019090400</v>
      </c>
      <c r="K289" s="91">
        <v>49763712383</v>
      </c>
      <c r="L289" s="92">
        <v>90.448082694947601</v>
      </c>
    </row>
    <row r="290" spans="1:12" ht="15" customHeight="1" x14ac:dyDescent="0.25">
      <c r="A290" s="88">
        <v>264</v>
      </c>
      <c r="B290" s="89" t="s">
        <v>1811</v>
      </c>
      <c r="C290" s="90" t="s">
        <v>274</v>
      </c>
      <c r="D290" s="91">
        <v>67738000000</v>
      </c>
      <c r="E290" s="91">
        <v>68401237069</v>
      </c>
      <c r="F290" s="92">
        <v>100.979121126989</v>
      </c>
      <c r="G290" s="91">
        <v>10699723938</v>
      </c>
      <c r="H290" s="91">
        <v>9436840651</v>
      </c>
      <c r="I290" s="92">
        <v>88.197047939574603</v>
      </c>
      <c r="J290" s="91">
        <v>10699723938</v>
      </c>
      <c r="K290" s="91">
        <v>9436840651</v>
      </c>
      <c r="L290" s="92">
        <v>88.197047939574603</v>
      </c>
    </row>
    <row r="291" spans="1:12" ht="15" customHeight="1" x14ac:dyDescent="0.25">
      <c r="A291" s="88">
        <v>265</v>
      </c>
      <c r="B291" s="94" t="s">
        <v>1812</v>
      </c>
      <c r="C291" s="90" t="s">
        <v>275</v>
      </c>
      <c r="D291" s="91">
        <v>50765000000</v>
      </c>
      <c r="E291" s="91">
        <v>52473038186.779999</v>
      </c>
      <c r="F291" s="92">
        <v>103.364598023795</v>
      </c>
      <c r="G291" s="91">
        <v>15606594900</v>
      </c>
      <c r="H291" s="91">
        <v>11352749457</v>
      </c>
      <c r="I291" s="92">
        <v>72.743282757983295</v>
      </c>
      <c r="J291" s="91">
        <v>15606594900</v>
      </c>
      <c r="K291" s="91">
        <v>11352749457</v>
      </c>
      <c r="L291" s="92">
        <v>72.743282757983295</v>
      </c>
    </row>
    <row r="292" spans="1:12" ht="15" customHeight="1" x14ac:dyDescent="0.25">
      <c r="A292" s="88">
        <v>266</v>
      </c>
      <c r="B292" s="94" t="s">
        <v>1812</v>
      </c>
      <c r="C292" s="90" t="s">
        <v>276</v>
      </c>
      <c r="D292" s="91">
        <v>60429219278</v>
      </c>
      <c r="E292" s="91">
        <v>56636986040.360001</v>
      </c>
      <c r="F292" s="92">
        <v>93.724504001625206</v>
      </c>
      <c r="G292" s="91">
        <v>14138419314</v>
      </c>
      <c r="H292" s="91">
        <v>12186552408</v>
      </c>
      <c r="I292" s="92">
        <v>86.194588923620003</v>
      </c>
      <c r="J292" s="91">
        <v>14138419314</v>
      </c>
      <c r="K292" s="91">
        <v>12186552408</v>
      </c>
      <c r="L292" s="92">
        <v>86.194588923620003</v>
      </c>
    </row>
    <row r="293" spans="1:12" ht="15" customHeight="1" x14ac:dyDescent="0.25">
      <c r="A293" s="88">
        <v>267</v>
      </c>
      <c r="B293" s="89" t="s">
        <v>1811</v>
      </c>
      <c r="C293" s="90" t="s">
        <v>277</v>
      </c>
      <c r="D293" s="91">
        <v>5112148614656</v>
      </c>
      <c r="E293" s="91">
        <v>4562180384991</v>
      </c>
      <c r="F293" s="92">
        <v>89.241935805850801</v>
      </c>
      <c r="G293" s="91">
        <v>410802472144</v>
      </c>
      <c r="H293" s="91">
        <v>289100050610.44</v>
      </c>
      <c r="I293" s="92">
        <v>70.374467101332499</v>
      </c>
      <c r="J293" s="91">
        <v>410802472144</v>
      </c>
      <c r="K293" s="91">
        <v>289100050610.44</v>
      </c>
      <c r="L293" s="92">
        <v>70.374467101332499</v>
      </c>
    </row>
    <row r="294" spans="1:12" ht="15" customHeight="1" x14ac:dyDescent="0.25">
      <c r="A294" s="83" t="s">
        <v>341</v>
      </c>
      <c r="B294" s="95"/>
      <c r="C294" s="84" t="s">
        <v>278</v>
      </c>
      <c r="D294" s="85"/>
      <c r="E294" s="85"/>
      <c r="F294" s="96"/>
      <c r="G294" s="85"/>
      <c r="H294" s="85"/>
      <c r="I294" s="96"/>
      <c r="J294" s="85"/>
      <c r="K294" s="85"/>
      <c r="L294" s="96"/>
    </row>
    <row r="295" spans="1:12" ht="15" customHeight="1" x14ac:dyDescent="0.25">
      <c r="A295" s="88">
        <v>268</v>
      </c>
      <c r="B295" s="94" t="s">
        <v>1812</v>
      </c>
      <c r="C295" s="90" t="s">
        <v>279</v>
      </c>
      <c r="D295" s="91">
        <v>24934111860</v>
      </c>
      <c r="E295" s="91">
        <v>20720732595.099998</v>
      </c>
      <c r="F295" s="92">
        <v>83.101947690949302</v>
      </c>
      <c r="G295" s="91">
        <v>3089284016</v>
      </c>
      <c r="H295" s="91">
        <v>1395965260.8199999</v>
      </c>
      <c r="I295" s="92">
        <v>45.187339642131498</v>
      </c>
      <c r="J295" s="91">
        <v>3089284016</v>
      </c>
      <c r="K295" s="91">
        <v>1395965260.8199999</v>
      </c>
      <c r="L295" s="92">
        <v>45.187339642131498</v>
      </c>
    </row>
    <row r="296" spans="1:12" ht="15" customHeight="1" x14ac:dyDescent="0.25">
      <c r="A296" s="88">
        <v>269</v>
      </c>
      <c r="B296" s="89" t="s">
        <v>1811</v>
      </c>
      <c r="C296" s="90" t="s">
        <v>280</v>
      </c>
      <c r="D296" s="91">
        <v>30949919267</v>
      </c>
      <c r="E296" s="91">
        <v>18192870236.32</v>
      </c>
      <c r="F296" s="92">
        <v>58.781640363495001</v>
      </c>
      <c r="G296" s="91">
        <v>6177650000</v>
      </c>
      <c r="H296" s="91">
        <v>5960196550</v>
      </c>
      <c r="I296" s="92">
        <v>96.4799972481445</v>
      </c>
      <c r="J296" s="91">
        <v>6177650000</v>
      </c>
      <c r="K296" s="91">
        <v>5960196550</v>
      </c>
      <c r="L296" s="92">
        <v>96.4799972481445</v>
      </c>
    </row>
    <row r="297" spans="1:12" ht="15" customHeight="1" x14ac:dyDescent="0.25">
      <c r="A297" s="88">
        <v>270</v>
      </c>
      <c r="B297" s="89" t="s">
        <v>1811</v>
      </c>
      <c r="C297" s="90" t="s">
        <v>1</v>
      </c>
      <c r="D297" s="91">
        <v>6905789187</v>
      </c>
      <c r="E297" s="91">
        <v>6468683251.9700003</v>
      </c>
      <c r="F297" s="92">
        <v>93.670441955383694</v>
      </c>
      <c r="G297" s="91">
        <v>6002127815</v>
      </c>
      <c r="H297" s="91">
        <v>4961318851</v>
      </c>
      <c r="I297" s="92">
        <v>82.659333555028596</v>
      </c>
      <c r="J297" s="91">
        <v>6002127815</v>
      </c>
      <c r="K297" s="91">
        <v>4961318851</v>
      </c>
      <c r="L297" s="92">
        <v>82.659333555028596</v>
      </c>
    </row>
    <row r="298" spans="1:12" ht="15" customHeight="1" x14ac:dyDescent="0.25">
      <c r="A298" s="88">
        <v>271</v>
      </c>
      <c r="B298" s="89" t="s">
        <v>1811</v>
      </c>
      <c r="C298" s="90" t="s">
        <v>281</v>
      </c>
      <c r="D298" s="91">
        <v>138779633774</v>
      </c>
      <c r="E298" s="91">
        <v>146884800393.60999</v>
      </c>
      <c r="F298" s="92">
        <v>105.840314172329</v>
      </c>
      <c r="G298" s="91">
        <v>6472648100</v>
      </c>
      <c r="H298" s="91">
        <v>6011953253</v>
      </c>
      <c r="I298" s="92">
        <v>92.882436370980798</v>
      </c>
      <c r="J298" s="91">
        <v>6472648100</v>
      </c>
      <c r="K298" s="91">
        <v>6011953253</v>
      </c>
      <c r="L298" s="92">
        <v>92.882436370980798</v>
      </c>
    </row>
    <row r="299" spans="1:12" ht="15" customHeight="1" x14ac:dyDescent="0.25">
      <c r="A299" s="88">
        <v>272</v>
      </c>
      <c r="B299" s="94" t="s">
        <v>1812</v>
      </c>
      <c r="C299" s="90" t="s">
        <v>282</v>
      </c>
      <c r="D299" s="91">
        <v>147872242906</v>
      </c>
      <c r="E299" s="91">
        <v>146851307909.35001</v>
      </c>
      <c r="F299" s="92">
        <v>99.309583072125903</v>
      </c>
      <c r="G299" s="91">
        <v>10658288828</v>
      </c>
      <c r="H299" s="91">
        <v>8947532857</v>
      </c>
      <c r="I299" s="92">
        <v>83.949056001318496</v>
      </c>
      <c r="J299" s="91">
        <v>10658288828</v>
      </c>
      <c r="K299" s="91">
        <v>8947532857</v>
      </c>
      <c r="L299" s="92">
        <v>83.949056001318496</v>
      </c>
    </row>
    <row r="300" spans="1:12" ht="15" customHeight="1" x14ac:dyDescent="0.25">
      <c r="A300" s="88">
        <v>273</v>
      </c>
      <c r="B300" s="94" t="s">
        <v>1812</v>
      </c>
      <c r="C300" s="90" t="s">
        <v>1852</v>
      </c>
      <c r="D300" s="91">
        <v>43984688373</v>
      </c>
      <c r="E300" s="91">
        <v>22944557011</v>
      </c>
      <c r="F300" s="92">
        <v>52.164873413277398</v>
      </c>
      <c r="G300" s="91">
        <v>4702227475</v>
      </c>
      <c r="H300" s="91">
        <v>3237643588</v>
      </c>
      <c r="I300" s="92">
        <v>68.8534020358085</v>
      </c>
      <c r="J300" s="91">
        <v>4702227475</v>
      </c>
      <c r="K300" s="91">
        <v>3237643588</v>
      </c>
      <c r="L300" s="92">
        <v>68.8534020358085</v>
      </c>
    </row>
    <row r="301" spans="1:12" ht="15" customHeight="1" x14ac:dyDescent="0.25">
      <c r="A301" s="88">
        <v>274</v>
      </c>
      <c r="B301" s="89" t="s">
        <v>1811</v>
      </c>
      <c r="C301" s="90" t="s">
        <v>283</v>
      </c>
      <c r="D301" s="91">
        <v>26372214116</v>
      </c>
      <c r="E301" s="91">
        <v>18085540420.619999</v>
      </c>
      <c r="F301" s="92">
        <v>68.578012983928801</v>
      </c>
      <c r="G301" s="91">
        <v>1844143275</v>
      </c>
      <c r="H301" s="91">
        <v>1490400890</v>
      </c>
      <c r="I301" s="92">
        <v>80.818063878469502</v>
      </c>
      <c r="J301" s="91">
        <v>1844143275</v>
      </c>
      <c r="K301" s="91">
        <v>1490400890</v>
      </c>
      <c r="L301" s="92">
        <v>80.818063878469502</v>
      </c>
    </row>
    <row r="302" spans="1:12" ht="15" customHeight="1" x14ac:dyDescent="0.25">
      <c r="A302" s="88">
        <v>275</v>
      </c>
      <c r="B302" s="94" t="s">
        <v>1812</v>
      </c>
      <c r="C302" s="90" t="s">
        <v>1740</v>
      </c>
      <c r="D302" s="91">
        <v>71420000000</v>
      </c>
      <c r="E302" s="91">
        <v>76967642241.149994</v>
      </c>
      <c r="F302" s="92">
        <v>107.76763125335999</v>
      </c>
      <c r="G302" s="91">
        <v>8347500000</v>
      </c>
      <c r="H302" s="91">
        <v>6535547015</v>
      </c>
      <c r="I302" s="92">
        <v>78.293465289008694</v>
      </c>
      <c r="J302" s="91">
        <v>8347500000</v>
      </c>
      <c r="K302" s="91">
        <v>6535547015</v>
      </c>
      <c r="L302" s="92">
        <v>78.293465289008694</v>
      </c>
    </row>
    <row r="303" spans="1:12" ht="15" customHeight="1" x14ac:dyDescent="0.25">
      <c r="A303" s="88">
        <v>276</v>
      </c>
      <c r="B303" s="89" t="s">
        <v>1811</v>
      </c>
      <c r="C303" s="90" t="s">
        <v>284</v>
      </c>
      <c r="D303" s="91">
        <v>94936869133</v>
      </c>
      <c r="E303" s="91">
        <v>78933794530.119995</v>
      </c>
      <c r="F303" s="92">
        <v>83.143456542198706</v>
      </c>
      <c r="G303" s="91">
        <v>5814790200</v>
      </c>
      <c r="H303" s="91">
        <v>5382454226</v>
      </c>
      <c r="I303" s="92">
        <v>92.564891266412303</v>
      </c>
      <c r="J303" s="91">
        <v>5814790200</v>
      </c>
      <c r="K303" s="91">
        <v>5382454226</v>
      </c>
      <c r="L303" s="92">
        <v>92.564891266412303</v>
      </c>
    </row>
    <row r="304" spans="1:12" ht="15" customHeight="1" x14ac:dyDescent="0.25">
      <c r="A304" s="88">
        <v>277</v>
      </c>
      <c r="B304" s="94" t="s">
        <v>1812</v>
      </c>
      <c r="C304" s="90" t="s">
        <v>285</v>
      </c>
      <c r="D304" s="91">
        <v>47671930716</v>
      </c>
      <c r="E304" s="91">
        <v>64608444987</v>
      </c>
      <c r="F304" s="92">
        <v>135.527225385305</v>
      </c>
      <c r="G304" s="91">
        <v>6738393520</v>
      </c>
      <c r="H304" s="91">
        <v>4395351427</v>
      </c>
      <c r="I304" s="92">
        <v>65.228476401004201</v>
      </c>
      <c r="J304" s="91">
        <v>6738393520</v>
      </c>
      <c r="K304" s="91">
        <v>4395351427</v>
      </c>
      <c r="L304" s="92">
        <v>65.228476401004201</v>
      </c>
    </row>
    <row r="305" spans="1:12" ht="15" customHeight="1" x14ac:dyDescent="0.25">
      <c r="A305" s="88">
        <v>278</v>
      </c>
      <c r="B305" s="89" t="s">
        <v>1811</v>
      </c>
      <c r="C305" s="90" t="s">
        <v>286</v>
      </c>
      <c r="D305" s="91">
        <v>27971285580</v>
      </c>
      <c r="E305" s="91">
        <v>27226742587</v>
      </c>
      <c r="F305" s="92">
        <v>97.338188154167696</v>
      </c>
      <c r="G305" s="91">
        <v>5367010000</v>
      </c>
      <c r="H305" s="91">
        <v>2890683703.5999999</v>
      </c>
      <c r="I305" s="92">
        <v>53.860225779344503</v>
      </c>
      <c r="J305" s="91">
        <v>5367010000</v>
      </c>
      <c r="K305" s="91">
        <v>2890683703.5999999</v>
      </c>
      <c r="L305" s="92">
        <v>53.860225779344503</v>
      </c>
    </row>
    <row r="306" spans="1:12" ht="15" customHeight="1" x14ac:dyDescent="0.25">
      <c r="A306" s="88">
        <v>279</v>
      </c>
      <c r="B306" s="94" t="s">
        <v>1812</v>
      </c>
      <c r="C306" s="90" t="s">
        <v>2</v>
      </c>
      <c r="D306" s="91">
        <v>76577000000</v>
      </c>
      <c r="E306" s="91">
        <v>57537866705.5</v>
      </c>
      <c r="F306" s="92">
        <v>75.1372692916933</v>
      </c>
      <c r="G306" s="91">
        <v>4652052000</v>
      </c>
      <c r="H306" s="91">
        <v>3590851183.5900002</v>
      </c>
      <c r="I306" s="92">
        <v>77.188543541430704</v>
      </c>
      <c r="J306" s="91">
        <v>4652052000</v>
      </c>
      <c r="K306" s="91">
        <v>3590851183.5900002</v>
      </c>
      <c r="L306" s="92">
        <v>77.188543541430704</v>
      </c>
    </row>
    <row r="307" spans="1:12" ht="15" customHeight="1" x14ac:dyDescent="0.25">
      <c r="A307" s="88">
        <v>280</v>
      </c>
      <c r="B307" s="89" t="s">
        <v>1811</v>
      </c>
      <c r="C307" s="90" t="s">
        <v>3</v>
      </c>
      <c r="D307" s="91">
        <v>400636481887</v>
      </c>
      <c r="E307" s="91">
        <v>384191012780</v>
      </c>
      <c r="F307" s="92">
        <v>95.895164357089499</v>
      </c>
      <c r="G307" s="91">
        <v>57847885039</v>
      </c>
      <c r="H307" s="91">
        <v>48713318777</v>
      </c>
      <c r="I307" s="92">
        <v>84.209334090880503</v>
      </c>
      <c r="J307" s="91">
        <v>57847885039</v>
      </c>
      <c r="K307" s="91">
        <v>48713318777</v>
      </c>
      <c r="L307" s="92">
        <v>84.209334090880503</v>
      </c>
    </row>
    <row r="308" spans="1:12" ht="15" customHeight="1" x14ac:dyDescent="0.25">
      <c r="A308" s="88">
        <v>281</v>
      </c>
      <c r="B308" s="94" t="s">
        <v>1812</v>
      </c>
      <c r="C308" s="90" t="s">
        <v>287</v>
      </c>
      <c r="D308" s="91">
        <v>56270000000</v>
      </c>
      <c r="E308" s="91">
        <v>54434652300.800003</v>
      </c>
      <c r="F308" s="92">
        <v>96.738319354540593</v>
      </c>
      <c r="G308" s="91">
        <v>5873000000</v>
      </c>
      <c r="H308" s="91">
        <v>4705877645.2600002</v>
      </c>
      <c r="I308" s="92">
        <v>80.127322412055094</v>
      </c>
      <c r="J308" s="91">
        <v>5873000000</v>
      </c>
      <c r="K308" s="91">
        <v>4705877645.2600002</v>
      </c>
      <c r="L308" s="92">
        <v>80.127322412055094</v>
      </c>
    </row>
    <row r="309" spans="1:12" ht="15" customHeight="1" x14ac:dyDescent="0.25">
      <c r="A309" s="83" t="s">
        <v>342</v>
      </c>
      <c r="B309" s="95"/>
      <c r="C309" s="84" t="s">
        <v>288</v>
      </c>
      <c r="D309" s="85"/>
      <c r="E309" s="85"/>
      <c r="F309" s="96"/>
      <c r="G309" s="85"/>
      <c r="H309" s="85"/>
      <c r="I309" s="96"/>
      <c r="J309" s="85"/>
      <c r="K309" s="85"/>
      <c r="L309" s="96"/>
    </row>
    <row r="310" spans="1:12" ht="15" customHeight="1" x14ac:dyDescent="0.25">
      <c r="A310" s="88">
        <v>282</v>
      </c>
      <c r="B310" s="89" t="s">
        <v>1811</v>
      </c>
      <c r="C310" s="90" t="s">
        <v>289</v>
      </c>
      <c r="D310" s="91">
        <v>22430600000</v>
      </c>
      <c r="E310" s="91">
        <v>16754336259.870001</v>
      </c>
      <c r="F310" s="92">
        <v>74.694106532460097</v>
      </c>
      <c r="G310" s="91">
        <v>8813448665</v>
      </c>
      <c r="H310" s="91">
        <v>7731937413</v>
      </c>
      <c r="I310" s="92">
        <v>87.728852880315699</v>
      </c>
      <c r="J310" s="91">
        <v>8813448665</v>
      </c>
      <c r="K310" s="91">
        <v>7731937413</v>
      </c>
      <c r="L310" s="92">
        <v>87.728852880315699</v>
      </c>
    </row>
    <row r="311" spans="1:12" ht="15" customHeight="1" x14ac:dyDescent="0.25">
      <c r="A311" s="88">
        <v>283</v>
      </c>
      <c r="B311" s="94" t="s">
        <v>1812</v>
      </c>
      <c r="C311" s="90" t="s">
        <v>1853</v>
      </c>
      <c r="D311" s="91">
        <v>25543000000</v>
      </c>
      <c r="E311" s="91">
        <v>18169049422.939999</v>
      </c>
      <c r="F311" s="92">
        <v>71.131227431938299</v>
      </c>
      <c r="G311" s="91">
        <v>3908604800</v>
      </c>
      <c r="H311" s="91">
        <v>2716213933</v>
      </c>
      <c r="I311" s="92">
        <v>69.493184191965298</v>
      </c>
      <c r="J311" s="91">
        <v>3908604800</v>
      </c>
      <c r="K311" s="91">
        <v>2716213933</v>
      </c>
      <c r="L311" s="92">
        <v>69.493184191965298</v>
      </c>
    </row>
    <row r="312" spans="1:12" ht="15" customHeight="1" x14ac:dyDescent="0.25">
      <c r="A312" s="88">
        <v>284</v>
      </c>
      <c r="B312" s="94" t="s">
        <v>1812</v>
      </c>
      <c r="C312" s="90" t="s">
        <v>290</v>
      </c>
      <c r="D312" s="91">
        <v>21706872729</v>
      </c>
      <c r="E312" s="91">
        <v>21986683025.700001</v>
      </c>
      <c r="F312" s="92">
        <v>101.289040112748</v>
      </c>
      <c r="G312" s="91">
        <v>14724760817</v>
      </c>
      <c r="H312" s="91">
        <v>8383491181</v>
      </c>
      <c r="I312" s="92">
        <v>56.934650994949301</v>
      </c>
      <c r="J312" s="91">
        <v>14724760817</v>
      </c>
      <c r="K312" s="91">
        <v>8383491181</v>
      </c>
      <c r="L312" s="92">
        <v>56.934650994949301</v>
      </c>
    </row>
    <row r="313" spans="1:12" ht="15" customHeight="1" x14ac:dyDescent="0.25">
      <c r="A313" s="88">
        <v>285</v>
      </c>
      <c r="B313" s="89" t="s">
        <v>1811</v>
      </c>
      <c r="C313" s="90" t="s">
        <v>291</v>
      </c>
      <c r="D313" s="91">
        <v>49230000000</v>
      </c>
      <c r="E313" s="91">
        <v>11302605795</v>
      </c>
      <c r="F313" s="92">
        <v>22.958776751980501</v>
      </c>
      <c r="G313" s="91">
        <v>4828080000</v>
      </c>
      <c r="H313" s="91">
        <v>5597125823.1999998</v>
      </c>
      <c r="I313" s="92">
        <v>115.928605640337</v>
      </c>
      <c r="J313" s="91">
        <v>4828080000</v>
      </c>
      <c r="K313" s="91">
        <v>5597125823.1999998</v>
      </c>
      <c r="L313" s="92">
        <v>115.928605640337</v>
      </c>
    </row>
    <row r="314" spans="1:12" ht="15" customHeight="1" x14ac:dyDescent="0.25">
      <c r="A314" s="88">
        <v>286</v>
      </c>
      <c r="B314" s="89" t="s">
        <v>1811</v>
      </c>
      <c r="C314" s="90" t="s">
        <v>4</v>
      </c>
      <c r="D314" s="91">
        <v>38921025000</v>
      </c>
      <c r="E314" s="91">
        <v>42257575398.599998</v>
      </c>
      <c r="F314" s="92">
        <v>108.57261698169501</v>
      </c>
      <c r="G314" s="91">
        <v>7644300000</v>
      </c>
      <c r="H314" s="91">
        <v>5983885900.0799999</v>
      </c>
      <c r="I314" s="92">
        <v>78.279056291354294</v>
      </c>
      <c r="J314" s="91">
        <v>7644300000</v>
      </c>
      <c r="K314" s="91">
        <v>5983885900.0799999</v>
      </c>
      <c r="L314" s="92">
        <v>78.279056291354294</v>
      </c>
    </row>
    <row r="315" spans="1:12" ht="15" customHeight="1" x14ac:dyDescent="0.25">
      <c r="A315" s="88">
        <v>287</v>
      </c>
      <c r="B315" s="94" t="s">
        <v>1812</v>
      </c>
      <c r="C315" s="90" t="s">
        <v>292</v>
      </c>
      <c r="D315" s="91">
        <v>69155771608</v>
      </c>
      <c r="E315" s="91">
        <v>56322752672.050003</v>
      </c>
      <c r="F315" s="92">
        <v>81.443314653920396</v>
      </c>
      <c r="G315" s="91">
        <v>7123068218</v>
      </c>
      <c r="H315" s="91">
        <v>6944141446</v>
      </c>
      <c r="I315" s="92">
        <v>97.488066005771898</v>
      </c>
      <c r="J315" s="91">
        <v>7123068218</v>
      </c>
      <c r="K315" s="91">
        <v>6944141446</v>
      </c>
      <c r="L315" s="92">
        <v>97.488066005771898</v>
      </c>
    </row>
    <row r="316" spans="1:12" ht="15" customHeight="1" x14ac:dyDescent="0.25">
      <c r="A316" s="88">
        <v>288</v>
      </c>
      <c r="B316" s="94" t="s">
        <v>1812</v>
      </c>
      <c r="C316" s="90" t="s">
        <v>5</v>
      </c>
      <c r="D316" s="91">
        <v>114400000000</v>
      </c>
      <c r="E316" s="91">
        <v>96855753063.020004</v>
      </c>
      <c r="F316" s="92">
        <v>84.664119810332096</v>
      </c>
      <c r="G316" s="91">
        <v>34722908000</v>
      </c>
      <c r="H316" s="91">
        <v>18203622379.099998</v>
      </c>
      <c r="I316" s="92">
        <v>52.425397029246497</v>
      </c>
      <c r="J316" s="91">
        <v>34722908000</v>
      </c>
      <c r="K316" s="91">
        <v>18203622379.099998</v>
      </c>
      <c r="L316" s="92">
        <v>52.425397029246497</v>
      </c>
    </row>
    <row r="317" spans="1:12" ht="15" customHeight="1" x14ac:dyDescent="0.25">
      <c r="A317" s="88">
        <v>289</v>
      </c>
      <c r="B317" s="94" t="s">
        <v>1812</v>
      </c>
      <c r="C317" s="90" t="s">
        <v>293</v>
      </c>
      <c r="D317" s="91">
        <v>363591294050</v>
      </c>
      <c r="E317" s="91">
        <v>190818247111</v>
      </c>
      <c r="F317" s="92">
        <v>52.4815225869405</v>
      </c>
      <c r="G317" s="91">
        <v>19959018386</v>
      </c>
      <c r="H317" s="91">
        <v>13290377090</v>
      </c>
      <c r="I317" s="92">
        <v>66.588330312488495</v>
      </c>
      <c r="J317" s="91">
        <v>19959018386</v>
      </c>
      <c r="K317" s="91">
        <v>13290377090</v>
      </c>
      <c r="L317" s="92">
        <v>66.588330312488495</v>
      </c>
    </row>
    <row r="318" spans="1:12" ht="15" customHeight="1" x14ac:dyDescent="0.25">
      <c r="A318" s="88">
        <v>290</v>
      </c>
      <c r="B318" s="89" t="s">
        <v>1811</v>
      </c>
      <c r="C318" s="90" t="s">
        <v>6</v>
      </c>
      <c r="D318" s="91">
        <v>46490000000</v>
      </c>
      <c r="E318" s="91">
        <v>16216505494</v>
      </c>
      <c r="F318" s="92">
        <v>34.881706805764601</v>
      </c>
      <c r="G318" s="91">
        <v>2237613570</v>
      </c>
      <c r="H318" s="91">
        <v>2056177156</v>
      </c>
      <c r="I318" s="92">
        <v>91.891521555261207</v>
      </c>
      <c r="J318" s="91">
        <v>2237613570</v>
      </c>
      <c r="K318" s="91">
        <v>2056177156</v>
      </c>
      <c r="L318" s="92">
        <v>91.891521555261207</v>
      </c>
    </row>
    <row r="319" spans="1:12" ht="15" customHeight="1" x14ac:dyDescent="0.25">
      <c r="A319" s="88">
        <v>291</v>
      </c>
      <c r="B319" s="94" t="s">
        <v>1812</v>
      </c>
      <c r="C319" s="90" t="s">
        <v>7</v>
      </c>
      <c r="D319" s="91">
        <v>15394500000</v>
      </c>
      <c r="E319" s="91">
        <v>34388503758.32</v>
      </c>
      <c r="F319" s="92">
        <v>223.381751653642</v>
      </c>
      <c r="G319" s="91">
        <v>2898618000</v>
      </c>
      <c r="H319" s="91">
        <v>3681980750</v>
      </c>
      <c r="I319" s="92">
        <v>127.025387615753</v>
      </c>
      <c r="J319" s="91">
        <v>2898618000</v>
      </c>
      <c r="K319" s="91">
        <v>3681980750</v>
      </c>
      <c r="L319" s="92">
        <v>127.025387615753</v>
      </c>
    </row>
    <row r="320" spans="1:12" ht="15" customHeight="1" x14ac:dyDescent="0.25">
      <c r="A320" s="88">
        <v>292</v>
      </c>
      <c r="B320" s="89" t="s">
        <v>1811</v>
      </c>
      <c r="C320" s="90" t="s">
        <v>294</v>
      </c>
      <c r="D320" s="91">
        <v>94853453240</v>
      </c>
      <c r="E320" s="91">
        <v>89677634863</v>
      </c>
      <c r="F320" s="92">
        <v>94.543352719163394</v>
      </c>
      <c r="G320" s="91">
        <v>3698087000</v>
      </c>
      <c r="H320" s="91">
        <v>3441190390</v>
      </c>
      <c r="I320" s="92">
        <v>93.053256724354995</v>
      </c>
      <c r="J320" s="91">
        <v>3698087000</v>
      </c>
      <c r="K320" s="91">
        <v>3441190390</v>
      </c>
      <c r="L320" s="92">
        <v>93.053256724354995</v>
      </c>
    </row>
    <row r="321" spans="1:12" ht="15" customHeight="1" x14ac:dyDescent="0.25">
      <c r="A321" s="88">
        <v>293</v>
      </c>
      <c r="B321" s="89" t="s">
        <v>1811</v>
      </c>
      <c r="C321" s="90" t="s">
        <v>1854</v>
      </c>
      <c r="D321" s="91">
        <v>58327260338</v>
      </c>
      <c r="E321" s="91">
        <v>14625038372.190001</v>
      </c>
      <c r="F321" s="92">
        <v>25.0741047795482</v>
      </c>
      <c r="G321" s="91">
        <v>5613581556</v>
      </c>
      <c r="H321" s="91">
        <v>3657185191.1300001</v>
      </c>
      <c r="I321" s="92">
        <v>65.148874290800407</v>
      </c>
      <c r="J321" s="91">
        <v>5613581556</v>
      </c>
      <c r="K321" s="91">
        <v>3657185191.1300001</v>
      </c>
      <c r="L321" s="92">
        <v>65.148874290800407</v>
      </c>
    </row>
    <row r="322" spans="1:12" ht="15" customHeight="1" x14ac:dyDescent="0.25">
      <c r="A322" s="88">
        <v>294</v>
      </c>
      <c r="B322" s="89" t="s">
        <v>1811</v>
      </c>
      <c r="C322" s="90" t="s">
        <v>8</v>
      </c>
      <c r="D322" s="91">
        <v>7467000000</v>
      </c>
      <c r="E322" s="91">
        <v>9533199568.8199997</v>
      </c>
      <c r="F322" s="92">
        <v>127.671080337752</v>
      </c>
      <c r="G322" s="91">
        <v>2221660694</v>
      </c>
      <c r="H322" s="91">
        <v>1981096353.4000001</v>
      </c>
      <c r="I322" s="92">
        <v>89.171868537365398</v>
      </c>
      <c r="J322" s="91">
        <v>2221660694</v>
      </c>
      <c r="K322" s="91">
        <v>1981096353.4000001</v>
      </c>
      <c r="L322" s="92">
        <v>89.171868537365398</v>
      </c>
    </row>
    <row r="323" spans="1:12" ht="15" customHeight="1" x14ac:dyDescent="0.25">
      <c r="A323" s="88">
        <v>295</v>
      </c>
      <c r="B323" s="94" t="s">
        <v>1812</v>
      </c>
      <c r="C323" s="90" t="s">
        <v>295</v>
      </c>
      <c r="D323" s="91">
        <v>147859625262</v>
      </c>
      <c r="E323" s="91">
        <v>150574646397</v>
      </c>
      <c r="F323" s="92">
        <v>101.83621534965199</v>
      </c>
      <c r="G323" s="91">
        <v>13693895550</v>
      </c>
      <c r="H323" s="91">
        <v>13930538743.02</v>
      </c>
      <c r="I323" s="92">
        <v>101.728092580785</v>
      </c>
      <c r="J323" s="91">
        <v>13693895550</v>
      </c>
      <c r="K323" s="91">
        <v>13930538743.02</v>
      </c>
      <c r="L323" s="92">
        <v>101.728092580785</v>
      </c>
    </row>
    <row r="324" spans="1:12" ht="15" customHeight="1" x14ac:dyDescent="0.25">
      <c r="A324" s="83" t="s">
        <v>343</v>
      </c>
      <c r="B324" s="95"/>
      <c r="C324" s="84" t="s">
        <v>296</v>
      </c>
      <c r="D324" s="85"/>
      <c r="E324" s="85"/>
      <c r="F324" s="96"/>
      <c r="G324" s="85"/>
      <c r="H324" s="85"/>
      <c r="I324" s="96"/>
      <c r="J324" s="85"/>
      <c r="K324" s="85"/>
      <c r="L324" s="96"/>
    </row>
    <row r="325" spans="1:12" ht="15" customHeight="1" x14ac:dyDescent="0.25">
      <c r="A325" s="88">
        <v>296</v>
      </c>
      <c r="B325" s="89" t="s">
        <v>1811</v>
      </c>
      <c r="C325" s="90" t="s">
        <v>1855</v>
      </c>
      <c r="D325" s="91">
        <v>12444000000</v>
      </c>
      <c r="E325" s="91">
        <v>13013182917</v>
      </c>
      <c r="F325" s="92">
        <v>104.57395465284399</v>
      </c>
      <c r="G325" s="91">
        <v>2161698666</v>
      </c>
      <c r="H325" s="91">
        <v>2331119331</v>
      </c>
      <c r="I325" s="92">
        <v>107.837385832942</v>
      </c>
      <c r="J325" s="91">
        <v>2161698666</v>
      </c>
      <c r="K325" s="91">
        <v>2331119331</v>
      </c>
      <c r="L325" s="92">
        <v>107.837385832942</v>
      </c>
    </row>
    <row r="326" spans="1:12" ht="15" customHeight="1" x14ac:dyDescent="0.25">
      <c r="A326" s="88">
        <v>297</v>
      </c>
      <c r="B326" s="94" t="s">
        <v>1812</v>
      </c>
      <c r="C326" s="90" t="s">
        <v>9</v>
      </c>
      <c r="D326" s="91">
        <v>96196000000</v>
      </c>
      <c r="E326" s="91">
        <v>109920394009</v>
      </c>
      <c r="F326" s="92">
        <v>114.267115066115</v>
      </c>
      <c r="G326" s="91">
        <v>8263062975</v>
      </c>
      <c r="H326" s="91">
        <v>8130529339</v>
      </c>
      <c r="I326" s="92">
        <v>98.396071330921899</v>
      </c>
      <c r="J326" s="91">
        <v>8263062975</v>
      </c>
      <c r="K326" s="91">
        <v>8130529339</v>
      </c>
      <c r="L326" s="92">
        <v>98.396071330921899</v>
      </c>
    </row>
    <row r="327" spans="1:12" ht="15" customHeight="1" x14ac:dyDescent="0.25">
      <c r="A327" s="88">
        <v>298</v>
      </c>
      <c r="B327" s="94" t="s">
        <v>1812</v>
      </c>
      <c r="C327" s="90" t="s">
        <v>10</v>
      </c>
      <c r="D327" s="91">
        <v>26240000000</v>
      </c>
      <c r="E327" s="91">
        <v>23184026894</v>
      </c>
      <c r="F327" s="92">
        <v>88.353761028963405</v>
      </c>
      <c r="G327" s="91">
        <v>3567413000</v>
      </c>
      <c r="H327" s="91">
        <v>2818091764</v>
      </c>
      <c r="I327" s="92">
        <v>78.995388647179297</v>
      </c>
      <c r="J327" s="91">
        <v>3567413000</v>
      </c>
      <c r="K327" s="91">
        <v>2818091764</v>
      </c>
      <c r="L327" s="92">
        <v>78.995388647179297</v>
      </c>
    </row>
    <row r="328" spans="1:12" ht="15" customHeight="1" x14ac:dyDescent="0.25">
      <c r="A328" s="88">
        <v>299</v>
      </c>
      <c r="B328" s="89" t="s">
        <v>1811</v>
      </c>
      <c r="C328" s="90" t="s">
        <v>11</v>
      </c>
      <c r="D328" s="91">
        <v>16690100000</v>
      </c>
      <c r="E328" s="91">
        <v>17996063742</v>
      </c>
      <c r="F328" s="92">
        <v>107.82478081018</v>
      </c>
      <c r="G328" s="91">
        <v>8907327600</v>
      </c>
      <c r="H328" s="91">
        <v>5984644148</v>
      </c>
      <c r="I328" s="92">
        <v>67.187875160222006</v>
      </c>
      <c r="J328" s="91">
        <v>8907327600</v>
      </c>
      <c r="K328" s="91">
        <v>5984644148</v>
      </c>
      <c r="L328" s="92">
        <v>67.187875160222006</v>
      </c>
    </row>
    <row r="329" spans="1:12" ht="15" customHeight="1" x14ac:dyDescent="0.25">
      <c r="A329" s="88">
        <v>300</v>
      </c>
      <c r="B329" s="94" t="s">
        <v>1812</v>
      </c>
      <c r="C329" s="90" t="s">
        <v>1856</v>
      </c>
      <c r="D329" s="91">
        <v>14317045120</v>
      </c>
      <c r="E329" s="91">
        <v>17026882020.73</v>
      </c>
      <c r="F329" s="92">
        <v>118.92734763365701</v>
      </c>
      <c r="G329" s="91">
        <v>14010925500</v>
      </c>
      <c r="H329" s="91">
        <v>13150741533</v>
      </c>
      <c r="I329" s="92">
        <v>93.860619935492394</v>
      </c>
      <c r="J329" s="91">
        <v>14010925500</v>
      </c>
      <c r="K329" s="91">
        <v>13150741533</v>
      </c>
      <c r="L329" s="92">
        <v>93.860619935492394</v>
      </c>
    </row>
    <row r="330" spans="1:12" ht="15" customHeight="1" x14ac:dyDescent="0.25">
      <c r="A330" s="88">
        <v>301</v>
      </c>
      <c r="B330" s="94" t="s">
        <v>1812</v>
      </c>
      <c r="C330" s="90" t="s">
        <v>1857</v>
      </c>
      <c r="D330" s="91">
        <v>14291765000</v>
      </c>
      <c r="E330" s="91">
        <v>11779718463</v>
      </c>
      <c r="F330" s="92">
        <v>82.423118928977601</v>
      </c>
      <c r="G330" s="91">
        <v>6244274750</v>
      </c>
      <c r="H330" s="91">
        <v>4529834450</v>
      </c>
      <c r="I330" s="92">
        <v>72.543804226423504</v>
      </c>
      <c r="J330" s="91">
        <v>6244274750</v>
      </c>
      <c r="K330" s="91">
        <v>4529834450</v>
      </c>
      <c r="L330" s="92">
        <v>72.543804226423504</v>
      </c>
    </row>
    <row r="331" spans="1:12" ht="15" customHeight="1" x14ac:dyDescent="0.25">
      <c r="A331" s="88">
        <v>302</v>
      </c>
      <c r="B331" s="94" t="s">
        <v>1812</v>
      </c>
      <c r="C331" s="90" t="s">
        <v>297</v>
      </c>
      <c r="D331" s="91">
        <v>75738668873</v>
      </c>
      <c r="E331" s="91">
        <v>61283733213.099998</v>
      </c>
      <c r="F331" s="92">
        <v>80.914721799325093</v>
      </c>
      <c r="G331" s="91">
        <v>7416050505</v>
      </c>
      <c r="H331" s="91">
        <v>7000845731</v>
      </c>
      <c r="I331" s="92">
        <v>94.401268252959397</v>
      </c>
      <c r="J331" s="91">
        <v>7416050505</v>
      </c>
      <c r="K331" s="91">
        <v>7000845731</v>
      </c>
      <c r="L331" s="92">
        <v>94.401268252959397</v>
      </c>
    </row>
    <row r="332" spans="1:12" ht="15" customHeight="1" x14ac:dyDescent="0.25">
      <c r="A332" s="88">
        <v>303</v>
      </c>
      <c r="B332" s="89" t="s">
        <v>1811</v>
      </c>
      <c r="C332" s="90" t="s">
        <v>1858</v>
      </c>
      <c r="D332" s="91">
        <v>80324631000</v>
      </c>
      <c r="E332" s="91">
        <v>81344562218</v>
      </c>
      <c r="F332" s="92">
        <v>101.26976147328899</v>
      </c>
      <c r="G332" s="91">
        <v>5642572300</v>
      </c>
      <c r="H332" s="91">
        <v>5858635781</v>
      </c>
      <c r="I332" s="92">
        <v>103.82916637151401</v>
      </c>
      <c r="J332" s="91">
        <v>5642572300</v>
      </c>
      <c r="K332" s="91">
        <v>5858635781</v>
      </c>
      <c r="L332" s="92">
        <v>103.82916637151401</v>
      </c>
    </row>
    <row r="333" spans="1:12" ht="15" customHeight="1" x14ac:dyDescent="0.25">
      <c r="A333" s="88">
        <v>304</v>
      </c>
      <c r="B333" s="94" t="s">
        <v>1812</v>
      </c>
      <c r="C333" s="90" t="s">
        <v>12</v>
      </c>
      <c r="D333" s="91">
        <v>106733000000</v>
      </c>
      <c r="E333" s="91">
        <v>77694705533.399994</v>
      </c>
      <c r="F333" s="92">
        <v>72.793517968575699</v>
      </c>
      <c r="G333" s="91">
        <v>20297984714</v>
      </c>
      <c r="H333" s="91">
        <v>10524712832</v>
      </c>
      <c r="I333" s="92">
        <v>51.8510235390061</v>
      </c>
      <c r="J333" s="91">
        <v>20297984714</v>
      </c>
      <c r="K333" s="91">
        <v>10524712832</v>
      </c>
      <c r="L333" s="92">
        <v>51.8510235390061</v>
      </c>
    </row>
    <row r="334" spans="1:12" ht="15" customHeight="1" x14ac:dyDescent="0.25">
      <c r="A334" s="88">
        <v>305</v>
      </c>
      <c r="B334" s="94" t="s">
        <v>1812</v>
      </c>
      <c r="C334" s="90" t="s">
        <v>1859</v>
      </c>
      <c r="D334" s="91">
        <v>49300000000</v>
      </c>
      <c r="E334" s="91">
        <v>52648545663.68</v>
      </c>
      <c r="F334" s="92">
        <v>106.79218187359</v>
      </c>
      <c r="G334" s="91">
        <v>8506734000</v>
      </c>
      <c r="H334" s="91">
        <v>7636449350</v>
      </c>
      <c r="I334" s="92">
        <v>89.769462052063702</v>
      </c>
      <c r="J334" s="91">
        <v>8506734000</v>
      </c>
      <c r="K334" s="91">
        <v>7636449350</v>
      </c>
      <c r="L334" s="92">
        <v>89.769462052063702</v>
      </c>
    </row>
    <row r="335" spans="1:12" ht="15" customHeight="1" x14ac:dyDescent="0.25">
      <c r="A335" s="88">
        <v>306</v>
      </c>
      <c r="B335" s="94" t="s">
        <v>1812</v>
      </c>
      <c r="C335" s="90" t="s">
        <v>13</v>
      </c>
      <c r="D335" s="91">
        <v>23635000000</v>
      </c>
      <c r="E335" s="91">
        <v>28394827563.25</v>
      </c>
      <c r="F335" s="92">
        <v>120.138893857626</v>
      </c>
      <c r="G335" s="91">
        <v>4695700000</v>
      </c>
      <c r="H335" s="91">
        <v>4376818354.0100002</v>
      </c>
      <c r="I335" s="92">
        <v>93.209071150414204</v>
      </c>
      <c r="J335" s="91">
        <v>4695700000</v>
      </c>
      <c r="K335" s="91">
        <v>4376818354.0100002</v>
      </c>
      <c r="L335" s="92">
        <v>93.209071150414204</v>
      </c>
    </row>
    <row r="336" spans="1:12" ht="15" customHeight="1" x14ac:dyDescent="0.25">
      <c r="A336" s="88">
        <v>307</v>
      </c>
      <c r="B336" s="94" t="s">
        <v>1812</v>
      </c>
      <c r="C336" s="90" t="s">
        <v>14</v>
      </c>
      <c r="D336" s="91">
        <v>170418146000</v>
      </c>
      <c r="E336" s="91">
        <v>193624358072</v>
      </c>
      <c r="F336" s="92">
        <v>113.617218950381</v>
      </c>
      <c r="G336" s="91">
        <v>12988471875</v>
      </c>
      <c r="H336" s="91">
        <v>14310623673</v>
      </c>
      <c r="I336" s="92">
        <v>110.17942534521499</v>
      </c>
      <c r="J336" s="91">
        <v>12988471875</v>
      </c>
      <c r="K336" s="91">
        <v>14310623673</v>
      </c>
      <c r="L336" s="92">
        <v>110.17942534521499</v>
      </c>
    </row>
    <row r="337" spans="1:12" ht="15" customHeight="1" x14ac:dyDescent="0.25">
      <c r="A337" s="88">
        <v>308</v>
      </c>
      <c r="B337" s="89" t="s">
        <v>1811</v>
      </c>
      <c r="C337" s="90" t="s">
        <v>15</v>
      </c>
      <c r="D337" s="91">
        <v>560706706000</v>
      </c>
      <c r="E337" s="91">
        <v>307452943992.65002</v>
      </c>
      <c r="F337" s="92">
        <v>54.8331134089646</v>
      </c>
      <c r="G337" s="91">
        <v>57523220000</v>
      </c>
      <c r="H337" s="91">
        <v>36852796059</v>
      </c>
      <c r="I337" s="92">
        <v>64.065947732063606</v>
      </c>
      <c r="J337" s="91">
        <v>57523220000</v>
      </c>
      <c r="K337" s="91">
        <v>36852796059</v>
      </c>
      <c r="L337" s="92">
        <v>64.065947732063606</v>
      </c>
    </row>
    <row r="338" spans="1:12" ht="15" customHeight="1" x14ac:dyDescent="0.25">
      <c r="A338" s="83" t="s">
        <v>344</v>
      </c>
      <c r="B338" s="95"/>
      <c r="C338" s="84" t="s">
        <v>298</v>
      </c>
      <c r="D338" s="85"/>
      <c r="E338" s="85"/>
      <c r="F338" s="96"/>
      <c r="G338" s="85"/>
      <c r="H338" s="85"/>
      <c r="I338" s="96"/>
      <c r="J338" s="85"/>
      <c r="K338" s="85"/>
      <c r="L338" s="96"/>
    </row>
    <row r="339" spans="1:12" ht="15" customHeight="1" x14ac:dyDescent="0.25">
      <c r="A339" s="88">
        <v>309</v>
      </c>
      <c r="B339" s="94" t="s">
        <v>1812</v>
      </c>
      <c r="C339" s="90" t="s">
        <v>16</v>
      </c>
      <c r="D339" s="91">
        <v>90000000000</v>
      </c>
      <c r="E339" s="91">
        <v>93382456473</v>
      </c>
      <c r="F339" s="92">
        <v>103.758284969999</v>
      </c>
      <c r="G339" s="91">
        <v>11465689150</v>
      </c>
      <c r="H339" s="91">
        <v>14934537944</v>
      </c>
      <c r="I339" s="92">
        <v>130.25416744356701</v>
      </c>
      <c r="J339" s="91">
        <v>11465689150</v>
      </c>
      <c r="K339" s="91">
        <v>14934537944</v>
      </c>
      <c r="L339" s="92">
        <v>130.25416744356701</v>
      </c>
    </row>
    <row r="340" spans="1:12" ht="15" customHeight="1" x14ac:dyDescent="0.25">
      <c r="A340" s="88">
        <v>310</v>
      </c>
      <c r="B340" s="94" t="s">
        <v>1812</v>
      </c>
      <c r="C340" s="90" t="s">
        <v>1860</v>
      </c>
      <c r="D340" s="91">
        <v>31136319422</v>
      </c>
      <c r="E340" s="91">
        <v>28324272744.150002</v>
      </c>
      <c r="F340" s="92">
        <v>90.968596385020703</v>
      </c>
      <c r="G340" s="91">
        <v>6157205247</v>
      </c>
      <c r="H340" s="91">
        <v>5562994327.8199997</v>
      </c>
      <c r="I340" s="92">
        <v>90.349340401320504</v>
      </c>
      <c r="J340" s="91">
        <v>6157205247</v>
      </c>
      <c r="K340" s="91">
        <v>5562994327.8199997</v>
      </c>
      <c r="L340" s="92">
        <v>90.349340401320504</v>
      </c>
    </row>
    <row r="341" spans="1:12" ht="15" customHeight="1" x14ac:dyDescent="0.25">
      <c r="A341" s="88">
        <v>311</v>
      </c>
      <c r="B341" s="94" t="s">
        <v>1812</v>
      </c>
      <c r="C341" s="90" t="s">
        <v>17</v>
      </c>
      <c r="D341" s="91">
        <v>130000000000</v>
      </c>
      <c r="E341" s="91">
        <v>142233334481</v>
      </c>
      <c r="F341" s="92">
        <v>109.410257293076</v>
      </c>
      <c r="G341" s="91">
        <v>10010000000</v>
      </c>
      <c r="H341" s="91">
        <v>6278307385</v>
      </c>
      <c r="I341" s="92">
        <v>62.720353496503499</v>
      </c>
      <c r="J341" s="91">
        <v>10010000000</v>
      </c>
      <c r="K341" s="91">
        <v>6278307385</v>
      </c>
      <c r="L341" s="92">
        <v>62.720353496503499</v>
      </c>
    </row>
    <row r="342" spans="1:12" ht="15" customHeight="1" x14ac:dyDescent="0.25">
      <c r="A342" s="88">
        <v>312</v>
      </c>
      <c r="B342" s="89" t="s">
        <v>1811</v>
      </c>
      <c r="C342" s="90" t="s">
        <v>299</v>
      </c>
      <c r="D342" s="91">
        <v>106829256850</v>
      </c>
      <c r="E342" s="91">
        <v>119578927640.11</v>
      </c>
      <c r="F342" s="92">
        <v>111.93462462068</v>
      </c>
      <c r="G342" s="91">
        <v>5309925000</v>
      </c>
      <c r="H342" s="91">
        <v>4759767355</v>
      </c>
      <c r="I342" s="92">
        <v>89.639069384219098</v>
      </c>
      <c r="J342" s="91">
        <v>5309925000</v>
      </c>
      <c r="K342" s="91">
        <v>4759767355</v>
      </c>
      <c r="L342" s="92">
        <v>89.639069384219098</v>
      </c>
    </row>
    <row r="343" spans="1:12" ht="15" customHeight="1" x14ac:dyDescent="0.25">
      <c r="A343" s="88">
        <v>313</v>
      </c>
      <c r="B343" s="94" t="s">
        <v>1812</v>
      </c>
      <c r="C343" s="90" t="s">
        <v>18</v>
      </c>
      <c r="D343" s="91">
        <v>3622500000</v>
      </c>
      <c r="E343" s="91">
        <v>1648698694.2</v>
      </c>
      <c r="F343" s="92">
        <v>45.512731378881902</v>
      </c>
      <c r="G343" s="91">
        <v>918000000</v>
      </c>
      <c r="H343" s="91">
        <v>885516000</v>
      </c>
      <c r="I343" s="92">
        <v>96.461437908496706</v>
      </c>
      <c r="J343" s="91">
        <v>918000000</v>
      </c>
      <c r="K343" s="91">
        <v>885516000</v>
      </c>
      <c r="L343" s="92">
        <v>96.461437908496706</v>
      </c>
    </row>
    <row r="344" spans="1:12" ht="15" customHeight="1" x14ac:dyDescent="0.25">
      <c r="A344" s="88">
        <v>314</v>
      </c>
      <c r="B344" s="89" t="s">
        <v>1811</v>
      </c>
      <c r="C344" s="90" t="s">
        <v>19</v>
      </c>
      <c r="D344" s="91">
        <v>97597000000</v>
      </c>
      <c r="E344" s="91">
        <v>47493530676.699997</v>
      </c>
      <c r="F344" s="92">
        <v>48.662900167730498</v>
      </c>
      <c r="G344" s="91">
        <v>10650714500</v>
      </c>
      <c r="H344" s="91">
        <v>12203992859.49</v>
      </c>
      <c r="I344" s="92">
        <v>114.583794913383</v>
      </c>
      <c r="J344" s="91">
        <v>10650714500</v>
      </c>
      <c r="K344" s="91">
        <v>12203992859.49</v>
      </c>
      <c r="L344" s="92">
        <v>114.583794913383</v>
      </c>
    </row>
    <row r="345" spans="1:12" ht="15" customHeight="1" x14ac:dyDescent="0.25">
      <c r="A345" s="88">
        <v>315</v>
      </c>
      <c r="B345" s="94" t="s">
        <v>1812</v>
      </c>
      <c r="C345" s="90" t="s">
        <v>20</v>
      </c>
      <c r="D345" s="91">
        <v>26308506542</v>
      </c>
      <c r="E345" s="91">
        <v>27155976212</v>
      </c>
      <c r="F345" s="92">
        <v>103.221276238721</v>
      </c>
      <c r="G345" s="91">
        <v>10735703947</v>
      </c>
      <c r="H345" s="91">
        <v>13508281109</v>
      </c>
      <c r="I345" s="92">
        <v>125.825760245323</v>
      </c>
      <c r="J345" s="91">
        <v>10735703947</v>
      </c>
      <c r="K345" s="91">
        <v>13508281109</v>
      </c>
      <c r="L345" s="92">
        <v>125.825760245323</v>
      </c>
    </row>
    <row r="346" spans="1:12" ht="15" customHeight="1" x14ac:dyDescent="0.25">
      <c r="A346" s="88">
        <v>316</v>
      </c>
      <c r="B346" s="94" t="s">
        <v>1812</v>
      </c>
      <c r="C346" s="90" t="s">
        <v>300</v>
      </c>
      <c r="D346" s="91">
        <v>771885774744</v>
      </c>
      <c r="E346" s="91">
        <v>715756556225.5</v>
      </c>
      <c r="F346" s="92">
        <v>92.728299917547304</v>
      </c>
      <c r="G346" s="91">
        <v>61569099128</v>
      </c>
      <c r="H346" s="91">
        <v>52207191543.82</v>
      </c>
      <c r="I346" s="92">
        <v>84.794470413288096</v>
      </c>
      <c r="J346" s="91">
        <v>61569099128</v>
      </c>
      <c r="K346" s="91">
        <v>52207191543.82</v>
      </c>
      <c r="L346" s="92">
        <v>84.794470413288096</v>
      </c>
    </row>
    <row r="347" spans="1:12" ht="15" customHeight="1" x14ac:dyDescent="0.25">
      <c r="A347" s="88">
        <v>317</v>
      </c>
      <c r="B347" s="94" t="s">
        <v>1812</v>
      </c>
      <c r="C347" s="90" t="s">
        <v>21</v>
      </c>
      <c r="D347" s="91">
        <v>106779690000</v>
      </c>
      <c r="E347" s="91">
        <v>118204807286.31</v>
      </c>
      <c r="F347" s="92">
        <v>110.699710109956</v>
      </c>
      <c r="G347" s="91">
        <v>2768551925</v>
      </c>
      <c r="H347" s="91">
        <v>2991080870</v>
      </c>
      <c r="I347" s="92">
        <v>108.037737814868</v>
      </c>
      <c r="J347" s="91">
        <v>2768551925</v>
      </c>
      <c r="K347" s="91">
        <v>2991080870</v>
      </c>
      <c r="L347" s="92">
        <v>108.037737814868</v>
      </c>
    </row>
    <row r="348" spans="1:12" ht="15" customHeight="1" x14ac:dyDescent="0.25">
      <c r="A348" s="88">
        <v>318</v>
      </c>
      <c r="B348" s="89" t="s">
        <v>1811</v>
      </c>
      <c r="C348" s="90" t="s">
        <v>301</v>
      </c>
      <c r="D348" s="91">
        <v>526770000000</v>
      </c>
      <c r="E348" s="91">
        <v>598020466211.53003</v>
      </c>
      <c r="F348" s="92">
        <v>113.525915714928</v>
      </c>
      <c r="G348" s="91">
        <v>43125059000</v>
      </c>
      <c r="H348" s="91">
        <v>47673017010</v>
      </c>
      <c r="I348" s="92">
        <v>110.545975160289</v>
      </c>
      <c r="J348" s="91">
        <v>43125059000</v>
      </c>
      <c r="K348" s="91">
        <v>47673017010</v>
      </c>
      <c r="L348" s="92">
        <v>110.545975160289</v>
      </c>
    </row>
    <row r="349" spans="1:12" ht="15" customHeight="1" x14ac:dyDescent="0.25">
      <c r="A349" s="83" t="s">
        <v>345</v>
      </c>
      <c r="B349" s="95"/>
      <c r="C349" s="84" t="s">
        <v>302</v>
      </c>
      <c r="D349" s="85"/>
      <c r="E349" s="85"/>
      <c r="F349" s="96"/>
      <c r="G349" s="85"/>
      <c r="H349" s="85"/>
      <c r="I349" s="96"/>
      <c r="J349" s="85"/>
      <c r="K349" s="85"/>
      <c r="L349" s="96"/>
    </row>
    <row r="350" spans="1:12" ht="15" customHeight="1" x14ac:dyDescent="0.25">
      <c r="A350" s="88">
        <v>319</v>
      </c>
      <c r="B350" s="94" t="s">
        <v>1812</v>
      </c>
      <c r="C350" s="90" t="s">
        <v>22</v>
      </c>
      <c r="D350" s="91">
        <v>53950030000</v>
      </c>
      <c r="E350" s="91">
        <v>70580443536.080002</v>
      </c>
      <c r="F350" s="92">
        <v>130.82558718888501</v>
      </c>
      <c r="G350" s="91">
        <v>11982952250</v>
      </c>
      <c r="H350" s="91">
        <v>37890752533</v>
      </c>
      <c r="I350" s="92">
        <v>316.20548711608097</v>
      </c>
      <c r="J350" s="91">
        <v>11982952250</v>
      </c>
      <c r="K350" s="91">
        <v>37890752533</v>
      </c>
      <c r="L350" s="92">
        <v>316.20548711608097</v>
      </c>
    </row>
    <row r="351" spans="1:12" ht="15" customHeight="1" x14ac:dyDescent="0.25">
      <c r="A351" s="88">
        <v>320</v>
      </c>
      <c r="B351" s="89" t="s">
        <v>1811</v>
      </c>
      <c r="C351" s="90" t="s">
        <v>23</v>
      </c>
      <c r="D351" s="91">
        <v>14975396658</v>
      </c>
      <c r="E351" s="91">
        <v>17029541355.700001</v>
      </c>
      <c r="F351" s="92">
        <v>113.716796587171</v>
      </c>
      <c r="G351" s="91">
        <v>1958274100</v>
      </c>
      <c r="H351" s="91">
        <v>1685685129</v>
      </c>
      <c r="I351" s="92">
        <v>86.080142151703797</v>
      </c>
      <c r="J351" s="91">
        <v>1958274100</v>
      </c>
      <c r="K351" s="91">
        <v>1685685129</v>
      </c>
      <c r="L351" s="92">
        <v>86.080142151703797</v>
      </c>
    </row>
    <row r="352" spans="1:12" ht="15" customHeight="1" x14ac:dyDescent="0.25">
      <c r="A352" s="88">
        <v>321</v>
      </c>
      <c r="B352" s="94" t="s">
        <v>1812</v>
      </c>
      <c r="C352" s="90" t="s">
        <v>24</v>
      </c>
      <c r="D352" s="91">
        <v>83387411150</v>
      </c>
      <c r="E352" s="91">
        <v>93159253473</v>
      </c>
      <c r="F352" s="92">
        <v>111.718606187955</v>
      </c>
      <c r="G352" s="91">
        <v>3150850001</v>
      </c>
      <c r="H352" s="91">
        <v>3265602495.4499998</v>
      </c>
      <c r="I352" s="92">
        <v>103.64195358121</v>
      </c>
      <c r="J352" s="91">
        <v>3150850001</v>
      </c>
      <c r="K352" s="91">
        <v>3265602495.4499998</v>
      </c>
      <c r="L352" s="92">
        <v>103.64195358121</v>
      </c>
    </row>
    <row r="353" spans="1:12" ht="15" customHeight="1" x14ac:dyDescent="0.25">
      <c r="A353" s="88">
        <v>322</v>
      </c>
      <c r="B353" s="89" t="s">
        <v>1811</v>
      </c>
      <c r="C353" s="90" t="s">
        <v>25</v>
      </c>
      <c r="D353" s="91">
        <v>4605000000</v>
      </c>
      <c r="E353" s="91">
        <v>9559497678.5599995</v>
      </c>
      <c r="F353" s="92">
        <v>207.589526135939</v>
      </c>
      <c r="G353" s="91">
        <v>725000000</v>
      </c>
      <c r="H353" s="91">
        <v>1158065342.48</v>
      </c>
      <c r="I353" s="92">
        <v>159.73315068689601</v>
      </c>
      <c r="J353" s="91">
        <v>725000000</v>
      </c>
      <c r="K353" s="91">
        <v>1158065342.48</v>
      </c>
      <c r="L353" s="92">
        <v>159.73315068689601</v>
      </c>
    </row>
    <row r="354" spans="1:12" ht="15" customHeight="1" x14ac:dyDescent="0.25">
      <c r="A354" s="88">
        <v>323</v>
      </c>
      <c r="B354" s="89" t="s">
        <v>1811</v>
      </c>
      <c r="C354" s="90" t="s">
        <v>26</v>
      </c>
      <c r="D354" s="91">
        <v>90911161903</v>
      </c>
      <c r="E354" s="91">
        <v>86161131846.119995</v>
      </c>
      <c r="F354" s="92">
        <v>94.775085965848504</v>
      </c>
      <c r="G354" s="91">
        <v>21476389000</v>
      </c>
      <c r="H354" s="91">
        <v>7084768650</v>
      </c>
      <c r="I354" s="92">
        <v>32.988639989711402</v>
      </c>
      <c r="J354" s="91">
        <v>21476389000</v>
      </c>
      <c r="K354" s="91">
        <v>7084768650</v>
      </c>
      <c r="L354" s="92">
        <v>32.988639989711402</v>
      </c>
    </row>
    <row r="355" spans="1:12" ht="15" customHeight="1" x14ac:dyDescent="0.25">
      <c r="A355" s="83" t="s">
        <v>346</v>
      </c>
      <c r="B355" s="95"/>
      <c r="C355" s="84" t="s">
        <v>303</v>
      </c>
      <c r="D355" s="85"/>
      <c r="E355" s="85"/>
      <c r="F355" s="96"/>
      <c r="G355" s="85"/>
      <c r="H355" s="85"/>
      <c r="I355" s="96"/>
      <c r="J355" s="85"/>
      <c r="K355" s="85"/>
      <c r="L355" s="96"/>
    </row>
    <row r="356" spans="1:12" ht="15" customHeight="1" x14ac:dyDescent="0.25">
      <c r="A356" s="88">
        <v>324</v>
      </c>
      <c r="B356" s="94" t="s">
        <v>1812</v>
      </c>
      <c r="C356" s="90" t="s">
        <v>1861</v>
      </c>
      <c r="D356" s="91">
        <v>15634764909</v>
      </c>
      <c r="E356" s="91">
        <v>9186534179.8600006</v>
      </c>
      <c r="F356" s="92">
        <v>58.757098257178498</v>
      </c>
      <c r="G356" s="91">
        <v>6295728500</v>
      </c>
      <c r="H356" s="91">
        <v>3276990334</v>
      </c>
      <c r="I356" s="92">
        <v>52.051010998965403</v>
      </c>
      <c r="J356" s="91">
        <v>6295728500</v>
      </c>
      <c r="K356" s="91">
        <v>3276990334</v>
      </c>
      <c r="L356" s="92">
        <v>52.051010998965403</v>
      </c>
    </row>
    <row r="357" spans="1:12" ht="15" customHeight="1" x14ac:dyDescent="0.25">
      <c r="A357" s="88">
        <v>325</v>
      </c>
      <c r="B357" s="89" t="s">
        <v>1811</v>
      </c>
      <c r="C357" s="90" t="s">
        <v>27</v>
      </c>
      <c r="D357" s="91">
        <v>14091777500</v>
      </c>
      <c r="E357" s="91">
        <v>3571647516</v>
      </c>
      <c r="F357" s="92">
        <v>25.3456138943437</v>
      </c>
      <c r="G357" s="91">
        <v>18472000000</v>
      </c>
      <c r="H357" s="91">
        <v>254159750</v>
      </c>
      <c r="I357" s="92">
        <v>1.37591895842356</v>
      </c>
      <c r="J357" s="91">
        <v>18472000000</v>
      </c>
      <c r="K357" s="91">
        <v>254159750</v>
      </c>
      <c r="L357" s="92">
        <v>1.37591895842356</v>
      </c>
    </row>
    <row r="358" spans="1:12" ht="15" customHeight="1" x14ac:dyDescent="0.25">
      <c r="A358" s="88">
        <v>326</v>
      </c>
      <c r="B358" s="89" t="s">
        <v>1811</v>
      </c>
      <c r="C358" s="90" t="s">
        <v>28</v>
      </c>
      <c r="D358" s="91">
        <v>32053400012</v>
      </c>
      <c r="E358" s="91">
        <v>28065414456</v>
      </c>
      <c r="F358" s="92">
        <v>87.558307216997207</v>
      </c>
      <c r="G358" s="91">
        <v>22695744856</v>
      </c>
      <c r="H358" s="91">
        <v>7997542119</v>
      </c>
      <c r="I358" s="92">
        <v>35.238068500253299</v>
      </c>
      <c r="J358" s="91">
        <v>22695744856</v>
      </c>
      <c r="K358" s="91">
        <v>7997542119</v>
      </c>
      <c r="L358" s="92">
        <v>35.238068500253299</v>
      </c>
    </row>
    <row r="359" spans="1:12" ht="15" customHeight="1" x14ac:dyDescent="0.25">
      <c r="A359" s="88">
        <v>327</v>
      </c>
      <c r="B359" s="94" t="s">
        <v>1812</v>
      </c>
      <c r="C359" s="90" t="s">
        <v>29</v>
      </c>
      <c r="D359" s="91">
        <v>13199794408</v>
      </c>
      <c r="E359" s="91">
        <v>9324017848</v>
      </c>
      <c r="F359" s="92">
        <v>70.637599039792505</v>
      </c>
      <c r="G359" s="91">
        <v>24105454490</v>
      </c>
      <c r="H359" s="91">
        <v>22718909935.599998</v>
      </c>
      <c r="I359" s="92">
        <v>94.248004927784294</v>
      </c>
      <c r="J359" s="91">
        <v>24105454490</v>
      </c>
      <c r="K359" s="91">
        <v>22718909935.599998</v>
      </c>
      <c r="L359" s="92">
        <v>94.248004927784294</v>
      </c>
    </row>
    <row r="360" spans="1:12" ht="15" customHeight="1" x14ac:dyDescent="0.25">
      <c r="A360" s="88">
        <v>328</v>
      </c>
      <c r="B360" s="89" t="s">
        <v>1811</v>
      </c>
      <c r="C360" s="90" t="s">
        <v>1862</v>
      </c>
      <c r="D360" s="91">
        <v>15197000000</v>
      </c>
      <c r="E360" s="91">
        <v>16775154720</v>
      </c>
      <c r="F360" s="92">
        <v>110.384646443376</v>
      </c>
      <c r="G360" s="91">
        <v>5814633543</v>
      </c>
      <c r="H360" s="91">
        <v>4686656898</v>
      </c>
      <c r="I360" s="92">
        <v>80.601070787033095</v>
      </c>
      <c r="J360" s="91">
        <v>5814633543</v>
      </c>
      <c r="K360" s="91">
        <v>4686656898</v>
      </c>
      <c r="L360" s="92">
        <v>80.601070787033095</v>
      </c>
    </row>
    <row r="361" spans="1:12" ht="15" customHeight="1" x14ac:dyDescent="0.25">
      <c r="A361" s="88">
        <v>329</v>
      </c>
      <c r="B361" s="89" t="s">
        <v>1811</v>
      </c>
      <c r="C361" s="90" t="s">
        <v>1863</v>
      </c>
      <c r="D361" s="91">
        <v>33435000000</v>
      </c>
      <c r="E361" s="91">
        <v>24476109436.07</v>
      </c>
      <c r="F361" s="92">
        <v>73.205052896874506</v>
      </c>
      <c r="G361" s="91">
        <v>19038915800</v>
      </c>
      <c r="H361" s="91">
        <v>13437274191.049999</v>
      </c>
      <c r="I361" s="92">
        <v>70.577938009736798</v>
      </c>
      <c r="J361" s="91">
        <v>19038915800</v>
      </c>
      <c r="K361" s="91">
        <v>13437274191.049999</v>
      </c>
      <c r="L361" s="92">
        <v>70.577938009736798</v>
      </c>
    </row>
    <row r="362" spans="1:12" ht="15" customHeight="1" x14ac:dyDescent="0.25">
      <c r="A362" s="83" t="s">
        <v>347</v>
      </c>
      <c r="B362" s="95"/>
      <c r="C362" s="84" t="s">
        <v>304</v>
      </c>
      <c r="D362" s="85"/>
      <c r="E362" s="85"/>
      <c r="F362" s="96"/>
      <c r="G362" s="85"/>
      <c r="H362" s="85"/>
      <c r="I362" s="96"/>
      <c r="J362" s="85"/>
      <c r="K362" s="85"/>
      <c r="L362" s="96"/>
    </row>
    <row r="363" spans="1:12" ht="15" customHeight="1" x14ac:dyDescent="0.25">
      <c r="A363" s="88">
        <v>330</v>
      </c>
      <c r="B363" s="89" t="s">
        <v>1811</v>
      </c>
      <c r="C363" s="90" t="s">
        <v>305</v>
      </c>
      <c r="D363" s="91">
        <v>37566521391</v>
      </c>
      <c r="E363" s="91">
        <v>42188506820</v>
      </c>
      <c r="F363" s="92">
        <v>112.303469306868</v>
      </c>
      <c r="G363" s="91">
        <v>13991341895</v>
      </c>
      <c r="H363" s="91">
        <v>12371579530</v>
      </c>
      <c r="I363" s="92">
        <v>88.423109254596596</v>
      </c>
      <c r="J363" s="91">
        <v>13991341895</v>
      </c>
      <c r="K363" s="91">
        <v>12371579530</v>
      </c>
      <c r="L363" s="92">
        <v>88.423109254596596</v>
      </c>
    </row>
    <row r="364" spans="1:12" ht="15" customHeight="1" x14ac:dyDescent="0.25">
      <c r="A364" s="88">
        <v>331</v>
      </c>
      <c r="B364" s="89" t="s">
        <v>1811</v>
      </c>
      <c r="C364" s="90" t="s">
        <v>306</v>
      </c>
      <c r="D364" s="91">
        <v>5796952386</v>
      </c>
      <c r="E364" s="91">
        <v>6482782020</v>
      </c>
      <c r="F364" s="92">
        <v>111.830865398451</v>
      </c>
      <c r="G364" s="91">
        <v>8254768600</v>
      </c>
      <c r="H364" s="91">
        <v>8936456243</v>
      </c>
      <c r="I364" s="92">
        <v>108.25810723513101</v>
      </c>
      <c r="J364" s="91">
        <v>8254768600</v>
      </c>
      <c r="K364" s="91">
        <v>8936456243</v>
      </c>
      <c r="L364" s="92">
        <v>108.25810723513101</v>
      </c>
    </row>
    <row r="365" spans="1:12" ht="15" customHeight="1" x14ac:dyDescent="0.25">
      <c r="A365" s="88">
        <v>332</v>
      </c>
      <c r="B365" s="89" t="s">
        <v>1811</v>
      </c>
      <c r="C365" s="90" t="s">
        <v>307</v>
      </c>
      <c r="D365" s="91">
        <v>10710546270</v>
      </c>
      <c r="E365" s="91">
        <v>8102958471</v>
      </c>
      <c r="F365" s="92">
        <v>75.654016767531303</v>
      </c>
      <c r="G365" s="91">
        <v>839804100</v>
      </c>
      <c r="H365" s="91">
        <v>178612300</v>
      </c>
      <c r="I365" s="92">
        <v>21.268329125804399</v>
      </c>
      <c r="J365" s="91">
        <v>839804100</v>
      </c>
      <c r="K365" s="91">
        <v>178612300</v>
      </c>
      <c r="L365" s="92">
        <v>21.268329125804399</v>
      </c>
    </row>
    <row r="366" spans="1:12" ht="15" customHeight="1" x14ac:dyDescent="0.25">
      <c r="A366" s="88">
        <v>333</v>
      </c>
      <c r="B366" s="94" t="s">
        <v>1812</v>
      </c>
      <c r="C366" s="90" t="s">
        <v>308</v>
      </c>
      <c r="D366" s="91">
        <v>5422500000</v>
      </c>
      <c r="E366" s="91">
        <v>5943499679.8299999</v>
      </c>
      <c r="F366" s="92">
        <v>109.608108433932</v>
      </c>
      <c r="G366" s="91">
        <v>1279250000</v>
      </c>
      <c r="H366" s="91">
        <v>1271914598</v>
      </c>
      <c r="I366" s="92">
        <v>99.426585733828404</v>
      </c>
      <c r="J366" s="91">
        <v>1279250000</v>
      </c>
      <c r="K366" s="91">
        <v>1271914598</v>
      </c>
      <c r="L366" s="92">
        <v>99.426585733828404</v>
      </c>
    </row>
    <row r="367" spans="1:12" ht="15" customHeight="1" x14ac:dyDescent="0.25">
      <c r="A367" s="88">
        <v>334</v>
      </c>
      <c r="B367" s="89" t="s">
        <v>1811</v>
      </c>
      <c r="C367" s="90" t="s">
        <v>1864</v>
      </c>
      <c r="D367" s="91">
        <v>11450982419</v>
      </c>
      <c r="E367" s="91">
        <v>6313696992</v>
      </c>
      <c r="F367" s="92">
        <v>55.136727670841701</v>
      </c>
      <c r="G367" s="91">
        <v>22719570968</v>
      </c>
      <c r="H367" s="91">
        <v>10914939322</v>
      </c>
      <c r="I367" s="92">
        <v>48.042013369765797</v>
      </c>
      <c r="J367" s="91">
        <v>22719570968</v>
      </c>
      <c r="K367" s="91">
        <v>10914939322</v>
      </c>
      <c r="L367" s="92">
        <v>48.042013369765797</v>
      </c>
    </row>
    <row r="368" spans="1:12" ht="15" customHeight="1" x14ac:dyDescent="0.25">
      <c r="A368" s="88">
        <v>335</v>
      </c>
      <c r="B368" s="89" t="s">
        <v>1811</v>
      </c>
      <c r="C368" s="90" t="s">
        <v>309</v>
      </c>
      <c r="D368" s="91">
        <v>46548928500</v>
      </c>
      <c r="E368" s="91">
        <v>48328577899.82</v>
      </c>
      <c r="F368" s="92">
        <v>103.823180161536</v>
      </c>
      <c r="G368" s="91">
        <v>4968157000</v>
      </c>
      <c r="H368" s="91">
        <v>2443430500</v>
      </c>
      <c r="I368" s="92">
        <v>49.181829398708601</v>
      </c>
      <c r="J368" s="91">
        <v>4968157000</v>
      </c>
      <c r="K368" s="91">
        <v>2443430500</v>
      </c>
      <c r="L368" s="92">
        <v>49.181829398708601</v>
      </c>
    </row>
    <row r="369" spans="1:12" ht="15" customHeight="1" x14ac:dyDescent="0.25">
      <c r="A369" s="88">
        <v>336</v>
      </c>
      <c r="B369" s="89" t="s">
        <v>1811</v>
      </c>
      <c r="C369" s="90" t="s">
        <v>310</v>
      </c>
      <c r="D369" s="91">
        <v>21778943349</v>
      </c>
      <c r="E369" s="91">
        <v>13943678590.5</v>
      </c>
      <c r="F369" s="92">
        <v>64.023668949670295</v>
      </c>
      <c r="G369" s="91">
        <v>5722525931</v>
      </c>
      <c r="H369" s="91">
        <v>3306920372</v>
      </c>
      <c r="I369" s="92">
        <v>57.787774347789103</v>
      </c>
      <c r="J369" s="91">
        <v>5722525931</v>
      </c>
      <c r="K369" s="91">
        <v>3306920372</v>
      </c>
      <c r="L369" s="92">
        <v>57.787774347789103</v>
      </c>
    </row>
    <row r="370" spans="1:12" ht="15" customHeight="1" x14ac:dyDescent="0.25">
      <c r="A370" s="88">
        <v>337</v>
      </c>
      <c r="B370" s="89" t="s">
        <v>1811</v>
      </c>
      <c r="C370" s="90" t="s">
        <v>1865</v>
      </c>
      <c r="D370" s="91">
        <v>7918306000</v>
      </c>
      <c r="E370" s="91">
        <v>6523037742</v>
      </c>
      <c r="F370" s="92">
        <v>82.379207648706597</v>
      </c>
      <c r="G370" s="91">
        <v>1838000000</v>
      </c>
      <c r="H370" s="91">
        <v>598244793</v>
      </c>
      <c r="I370" s="92">
        <v>32.548682970620199</v>
      </c>
      <c r="J370" s="91">
        <v>1838000000</v>
      </c>
      <c r="K370" s="91">
        <v>598244793</v>
      </c>
      <c r="L370" s="92">
        <v>32.548682970620199</v>
      </c>
    </row>
    <row r="371" spans="1:12" ht="15" customHeight="1" x14ac:dyDescent="0.25">
      <c r="A371" s="88">
        <v>338</v>
      </c>
      <c r="B371" s="89" t="s">
        <v>1811</v>
      </c>
      <c r="C371" s="90" t="s">
        <v>311</v>
      </c>
      <c r="D371" s="91">
        <v>85004856490</v>
      </c>
      <c r="E371" s="91">
        <v>76659764570.690002</v>
      </c>
      <c r="F371" s="92">
        <v>90.182805707940005</v>
      </c>
      <c r="G371" s="91">
        <v>3965075000</v>
      </c>
      <c r="H371" s="91">
        <v>3193047584</v>
      </c>
      <c r="I371" s="92">
        <v>80.529311147960598</v>
      </c>
      <c r="J371" s="91">
        <v>3965075000</v>
      </c>
      <c r="K371" s="91">
        <v>3193047584</v>
      </c>
      <c r="L371" s="92">
        <v>80.529311147960598</v>
      </c>
    </row>
    <row r="372" spans="1:12" ht="15" customHeight="1" x14ac:dyDescent="0.25">
      <c r="A372" s="88">
        <v>339</v>
      </c>
      <c r="B372" s="94" t="s">
        <v>1812</v>
      </c>
      <c r="C372" s="90" t="s">
        <v>312</v>
      </c>
      <c r="D372" s="91">
        <v>6296696334</v>
      </c>
      <c r="E372" s="91">
        <v>5694618374</v>
      </c>
      <c r="F372" s="92">
        <v>90.438192854418105</v>
      </c>
      <c r="G372" s="91">
        <v>13133618000</v>
      </c>
      <c r="H372" s="91">
        <v>12793976900</v>
      </c>
      <c r="I372" s="92">
        <v>97.413956306632301</v>
      </c>
      <c r="J372" s="91">
        <v>13133618000</v>
      </c>
      <c r="K372" s="91">
        <v>12793976900</v>
      </c>
      <c r="L372" s="92">
        <v>97.413956306632301</v>
      </c>
    </row>
    <row r="373" spans="1:12" ht="15" customHeight="1" x14ac:dyDescent="0.25">
      <c r="A373" s="88">
        <v>340</v>
      </c>
      <c r="B373" s="94" t="s">
        <v>1812</v>
      </c>
      <c r="C373" s="90" t="s">
        <v>313</v>
      </c>
      <c r="D373" s="91">
        <v>14430167172</v>
      </c>
      <c r="E373" s="91">
        <v>9938118205</v>
      </c>
      <c r="F373" s="92">
        <v>68.870430165796805</v>
      </c>
      <c r="G373" s="91">
        <v>6206325000</v>
      </c>
      <c r="H373" s="91">
        <v>4584619923</v>
      </c>
      <c r="I373" s="92">
        <v>73.870123188843607</v>
      </c>
      <c r="J373" s="91">
        <v>6206325000</v>
      </c>
      <c r="K373" s="91">
        <v>4584619923</v>
      </c>
      <c r="L373" s="92">
        <v>73.870123188843607</v>
      </c>
    </row>
    <row r="374" spans="1:12" ht="15" customHeight="1" x14ac:dyDescent="0.25">
      <c r="A374" s="88">
        <v>341</v>
      </c>
      <c r="B374" s="89" t="s">
        <v>1811</v>
      </c>
      <c r="C374" s="90" t="s">
        <v>314</v>
      </c>
      <c r="D374" s="91">
        <v>77737124998</v>
      </c>
      <c r="E374" s="91">
        <v>61965970651.599998</v>
      </c>
      <c r="F374" s="92">
        <v>79.712197554507199</v>
      </c>
      <c r="G374" s="91">
        <v>15544485257</v>
      </c>
      <c r="H374" s="91">
        <v>4582491760</v>
      </c>
      <c r="I374" s="92">
        <v>29.479855294252399</v>
      </c>
      <c r="J374" s="91">
        <v>15544485257</v>
      </c>
      <c r="K374" s="91">
        <v>4582491760</v>
      </c>
      <c r="L374" s="92">
        <v>29.479855294252399</v>
      </c>
    </row>
    <row r="375" spans="1:12" ht="15" customHeight="1" x14ac:dyDescent="0.25">
      <c r="A375" s="88">
        <v>342</v>
      </c>
      <c r="B375" s="94" t="s">
        <v>1812</v>
      </c>
      <c r="C375" s="90" t="s">
        <v>315</v>
      </c>
      <c r="D375" s="91">
        <v>23253578535</v>
      </c>
      <c r="E375" s="91">
        <v>23520614780.459999</v>
      </c>
      <c r="F375" s="92">
        <v>101.14836623988</v>
      </c>
      <c r="G375" s="91">
        <v>6961082000</v>
      </c>
      <c r="H375" s="91">
        <v>5723798764</v>
      </c>
      <c r="I375" s="92">
        <v>82.225705199277897</v>
      </c>
      <c r="J375" s="91">
        <v>6961082000</v>
      </c>
      <c r="K375" s="91">
        <v>5723798764</v>
      </c>
      <c r="L375" s="92">
        <v>82.225705199277897</v>
      </c>
    </row>
    <row r="376" spans="1:12" ht="15" customHeight="1" x14ac:dyDescent="0.25">
      <c r="A376" s="88">
        <v>343</v>
      </c>
      <c r="B376" s="89" t="s">
        <v>1811</v>
      </c>
      <c r="C376" s="90" t="s">
        <v>316</v>
      </c>
      <c r="D376" s="91">
        <v>435500000000</v>
      </c>
      <c r="E376" s="91">
        <v>369575070606.37</v>
      </c>
      <c r="F376" s="92">
        <v>84.862243537628004</v>
      </c>
      <c r="G376" s="91">
        <v>30200000000</v>
      </c>
      <c r="H376" s="91">
        <v>18952219654</v>
      </c>
      <c r="I376" s="92">
        <v>62.755694218542999</v>
      </c>
      <c r="J376" s="91">
        <v>30200000000</v>
      </c>
      <c r="K376" s="91">
        <v>18952219654</v>
      </c>
      <c r="L376" s="92">
        <v>62.755694218542999</v>
      </c>
    </row>
    <row r="377" spans="1:12" ht="15" customHeight="1" x14ac:dyDescent="0.25">
      <c r="A377" s="88">
        <v>344</v>
      </c>
      <c r="B377" s="94" t="s">
        <v>1812</v>
      </c>
      <c r="C377" s="90" t="s">
        <v>317</v>
      </c>
      <c r="D377" s="91">
        <v>36576000000</v>
      </c>
      <c r="E377" s="91">
        <v>27877596597</v>
      </c>
      <c r="F377" s="92">
        <v>76.218275910432993</v>
      </c>
      <c r="G377" s="91">
        <v>16675000000</v>
      </c>
      <c r="H377" s="91">
        <v>8449435117</v>
      </c>
      <c r="I377" s="92">
        <v>50.6712750644677</v>
      </c>
      <c r="J377" s="91">
        <v>16675000000</v>
      </c>
      <c r="K377" s="91">
        <v>8449435117</v>
      </c>
      <c r="L377" s="92">
        <v>50.6712750644677</v>
      </c>
    </row>
    <row r="378" spans="1:12" ht="15" customHeight="1" x14ac:dyDescent="0.25">
      <c r="A378" s="83" t="s">
        <v>348</v>
      </c>
      <c r="B378" s="95"/>
      <c r="C378" s="84" t="s">
        <v>403</v>
      </c>
      <c r="D378" s="85"/>
      <c r="E378" s="85"/>
      <c r="F378" s="96"/>
      <c r="G378" s="85"/>
      <c r="H378" s="85"/>
      <c r="I378" s="96"/>
      <c r="J378" s="85"/>
      <c r="K378" s="85"/>
      <c r="L378" s="96"/>
    </row>
    <row r="379" spans="1:12" ht="15" customHeight="1" x14ac:dyDescent="0.25">
      <c r="A379" s="88">
        <v>345</v>
      </c>
      <c r="B379" s="94" t="s">
        <v>1812</v>
      </c>
      <c r="C379" s="90" t="s">
        <v>1464</v>
      </c>
      <c r="D379" s="91">
        <v>10910512729</v>
      </c>
      <c r="E379" s="91">
        <v>7791547949.25</v>
      </c>
      <c r="F379" s="92">
        <v>71.413215334419306</v>
      </c>
      <c r="G379" s="91">
        <v>2447444030</v>
      </c>
      <c r="H379" s="91">
        <v>2480531982</v>
      </c>
      <c r="I379" s="92">
        <v>101.351939067632</v>
      </c>
      <c r="J379" s="91">
        <v>2447444030</v>
      </c>
      <c r="K379" s="91">
        <v>2480531982</v>
      </c>
      <c r="L379" s="92">
        <v>101.351939067632</v>
      </c>
    </row>
    <row r="380" spans="1:12" ht="15" customHeight="1" x14ac:dyDescent="0.25">
      <c r="A380" s="88">
        <v>346</v>
      </c>
      <c r="B380" s="89" t="s">
        <v>1811</v>
      </c>
      <c r="C380" s="90" t="s">
        <v>1455</v>
      </c>
      <c r="D380" s="91">
        <v>20107000000</v>
      </c>
      <c r="E380" s="91">
        <v>18078399567</v>
      </c>
      <c r="F380" s="92">
        <v>89.910974123439601</v>
      </c>
      <c r="G380" s="91">
        <v>16834617346.799999</v>
      </c>
      <c r="H380" s="91">
        <v>10971462700</v>
      </c>
      <c r="I380" s="92">
        <v>65.172034944325603</v>
      </c>
      <c r="J380" s="91">
        <v>16834617346.799999</v>
      </c>
      <c r="K380" s="91">
        <v>10971462700</v>
      </c>
      <c r="L380" s="92">
        <v>65.172034944325603</v>
      </c>
    </row>
    <row r="381" spans="1:12" ht="15" customHeight="1" x14ac:dyDescent="0.25">
      <c r="A381" s="88">
        <v>347</v>
      </c>
      <c r="B381" s="94" t="s">
        <v>1812</v>
      </c>
      <c r="C381" s="90" t="s">
        <v>30</v>
      </c>
      <c r="D381" s="91">
        <v>40752840056</v>
      </c>
      <c r="E381" s="91">
        <v>33239756291.580002</v>
      </c>
      <c r="F381" s="92">
        <v>81.564269498528205</v>
      </c>
      <c r="G381" s="91">
        <v>9061786949</v>
      </c>
      <c r="H381" s="91">
        <v>6116327055</v>
      </c>
      <c r="I381" s="92">
        <v>67.495816105839396</v>
      </c>
      <c r="J381" s="91">
        <v>9061786949</v>
      </c>
      <c r="K381" s="91">
        <v>6116327055</v>
      </c>
      <c r="L381" s="92">
        <v>67.495816105839396</v>
      </c>
    </row>
    <row r="382" spans="1:12" ht="15" customHeight="1" x14ac:dyDescent="0.25">
      <c r="A382" s="88">
        <v>348</v>
      </c>
      <c r="B382" s="89" t="s">
        <v>1811</v>
      </c>
      <c r="C382" s="90" t="s">
        <v>1866</v>
      </c>
      <c r="D382" s="91">
        <v>13481730126</v>
      </c>
      <c r="E382" s="91">
        <v>7878396177</v>
      </c>
      <c r="F382" s="92">
        <v>58.437575172983401</v>
      </c>
      <c r="G382" s="91">
        <v>16534920000</v>
      </c>
      <c r="H382" s="91">
        <v>11742265143.1</v>
      </c>
      <c r="I382" s="92">
        <v>71.014949834048195</v>
      </c>
      <c r="J382" s="91">
        <v>16534920000</v>
      </c>
      <c r="K382" s="91">
        <v>11742265143.1</v>
      </c>
      <c r="L382" s="92">
        <v>71.014949834048195</v>
      </c>
    </row>
    <row r="383" spans="1:12" ht="15" customHeight="1" x14ac:dyDescent="0.25">
      <c r="A383" s="88">
        <v>349</v>
      </c>
      <c r="B383" s="94" t="s">
        <v>1812</v>
      </c>
      <c r="C383" s="90" t="s">
        <v>31</v>
      </c>
      <c r="D383" s="91">
        <v>19704379261</v>
      </c>
      <c r="E383" s="91">
        <v>19024736264</v>
      </c>
      <c r="F383" s="92">
        <v>96.550802296293597</v>
      </c>
      <c r="G383" s="91">
        <v>8101719400</v>
      </c>
      <c r="H383" s="91">
        <v>6281542560</v>
      </c>
      <c r="I383" s="92">
        <v>77.533449998280602</v>
      </c>
      <c r="J383" s="91">
        <v>8101719400</v>
      </c>
      <c r="K383" s="91">
        <v>6281542560</v>
      </c>
      <c r="L383" s="92">
        <v>77.533449998280602</v>
      </c>
    </row>
    <row r="384" spans="1:12" ht="15" customHeight="1" x14ac:dyDescent="0.25">
      <c r="A384" s="88">
        <v>350</v>
      </c>
      <c r="B384" s="94" t="s">
        <v>1812</v>
      </c>
      <c r="C384" s="90" t="s">
        <v>32</v>
      </c>
      <c r="D384" s="91">
        <v>97152319483</v>
      </c>
      <c r="E384" s="91">
        <v>90760662351</v>
      </c>
      <c r="F384" s="92">
        <v>93.420993789944006</v>
      </c>
      <c r="G384" s="91">
        <v>66617460520</v>
      </c>
      <c r="H384" s="91">
        <v>44604787431</v>
      </c>
      <c r="I384" s="92">
        <v>66.956601291651793</v>
      </c>
      <c r="J384" s="91">
        <v>66617460520</v>
      </c>
      <c r="K384" s="91">
        <v>44604787431</v>
      </c>
      <c r="L384" s="92">
        <v>66.956601291651793</v>
      </c>
    </row>
    <row r="385" spans="1:12" ht="15" customHeight="1" x14ac:dyDescent="0.25">
      <c r="A385" s="83" t="s">
        <v>349</v>
      </c>
      <c r="B385" s="95"/>
      <c r="C385" s="84" t="s">
        <v>319</v>
      </c>
      <c r="D385" s="85"/>
      <c r="E385" s="85"/>
      <c r="F385" s="96"/>
      <c r="G385" s="85"/>
      <c r="H385" s="85"/>
      <c r="I385" s="96"/>
      <c r="J385" s="85"/>
      <c r="K385" s="85"/>
      <c r="L385" s="96"/>
    </row>
    <row r="386" spans="1:12" ht="15" customHeight="1" x14ac:dyDescent="0.25">
      <c r="A386" s="88">
        <v>351</v>
      </c>
      <c r="B386" s="89" t="s">
        <v>1811</v>
      </c>
      <c r="C386" s="90" t="s">
        <v>350</v>
      </c>
      <c r="D386" s="91">
        <v>103360422000</v>
      </c>
      <c r="E386" s="91">
        <v>68130939872.43</v>
      </c>
      <c r="F386" s="92">
        <v>65.915887874790201</v>
      </c>
      <c r="G386" s="91">
        <v>26137960486</v>
      </c>
      <c r="H386" s="91">
        <v>20613293673</v>
      </c>
      <c r="I386" s="92">
        <v>78.863435745267395</v>
      </c>
      <c r="J386" s="91">
        <v>26137960486</v>
      </c>
      <c r="K386" s="91">
        <v>20613293673</v>
      </c>
      <c r="L386" s="92">
        <v>78.863435745267395</v>
      </c>
    </row>
    <row r="387" spans="1:12" ht="15" customHeight="1" x14ac:dyDescent="0.25">
      <c r="A387" s="88">
        <v>352</v>
      </c>
      <c r="B387" s="94" t="s">
        <v>1812</v>
      </c>
      <c r="C387" s="90" t="s">
        <v>1774</v>
      </c>
      <c r="D387" s="91">
        <v>6348922837</v>
      </c>
      <c r="E387" s="91">
        <v>6626169118</v>
      </c>
      <c r="F387" s="92">
        <v>104.366823918291</v>
      </c>
      <c r="G387" s="91">
        <v>13816841258</v>
      </c>
      <c r="H387" s="91">
        <v>13763018320</v>
      </c>
      <c r="I387" s="92">
        <v>99.610454104559906</v>
      </c>
      <c r="J387" s="91">
        <v>13816841258</v>
      </c>
      <c r="K387" s="91">
        <v>13763018320</v>
      </c>
      <c r="L387" s="92">
        <v>99.610454104559906</v>
      </c>
    </row>
    <row r="388" spans="1:12" ht="15" customHeight="1" x14ac:dyDescent="0.25">
      <c r="A388" s="88">
        <v>353</v>
      </c>
      <c r="B388" s="94" t="s">
        <v>1812</v>
      </c>
      <c r="C388" s="90" t="s">
        <v>1867</v>
      </c>
      <c r="D388" s="91">
        <v>16143600000</v>
      </c>
      <c r="E388" s="91">
        <v>6374859063.6499996</v>
      </c>
      <c r="F388" s="92">
        <v>39.488460217361599</v>
      </c>
      <c r="G388" s="91">
        <v>9362224353</v>
      </c>
      <c r="H388" s="91">
        <v>5774251547.5</v>
      </c>
      <c r="I388" s="92">
        <v>61.676064680608903</v>
      </c>
      <c r="J388" s="91">
        <v>9362224353</v>
      </c>
      <c r="K388" s="91">
        <v>5774251547.5</v>
      </c>
      <c r="L388" s="92">
        <v>61.676064680608903</v>
      </c>
    </row>
    <row r="389" spans="1:12" ht="15" customHeight="1" x14ac:dyDescent="0.25">
      <c r="A389" s="88">
        <v>354</v>
      </c>
      <c r="B389" s="89" t="s">
        <v>1811</v>
      </c>
      <c r="C389" s="90" t="s">
        <v>1761</v>
      </c>
      <c r="D389" s="91">
        <v>8605827421</v>
      </c>
      <c r="E389" s="91">
        <v>6457895642.6499996</v>
      </c>
      <c r="F389" s="92">
        <v>75.040961510469003</v>
      </c>
      <c r="G389" s="91">
        <v>3482667446</v>
      </c>
      <c r="H389" s="91">
        <v>2820562244</v>
      </c>
      <c r="I389" s="92">
        <v>80.988560858417301</v>
      </c>
      <c r="J389" s="91">
        <v>3482667446</v>
      </c>
      <c r="K389" s="91">
        <v>2820562244</v>
      </c>
      <c r="L389" s="92">
        <v>80.988560858417301</v>
      </c>
    </row>
    <row r="390" spans="1:12" ht="15" customHeight="1" x14ac:dyDescent="0.25">
      <c r="A390" s="88">
        <v>355</v>
      </c>
      <c r="B390" s="89" t="s">
        <v>1811</v>
      </c>
      <c r="C390" s="90" t="s">
        <v>351</v>
      </c>
      <c r="D390" s="91">
        <v>44817000000</v>
      </c>
      <c r="E390" s="91">
        <v>47426156417.599998</v>
      </c>
      <c r="F390" s="92">
        <v>105.82180069527099</v>
      </c>
      <c r="G390" s="91">
        <v>2885857999</v>
      </c>
      <c r="H390" s="91">
        <v>6389249136</v>
      </c>
      <c r="I390" s="92">
        <v>221.39859751290501</v>
      </c>
      <c r="J390" s="91">
        <v>2885857999</v>
      </c>
      <c r="K390" s="91">
        <v>6389249136</v>
      </c>
      <c r="L390" s="92">
        <v>221.39859751290501</v>
      </c>
    </row>
    <row r="391" spans="1:12" ht="15" customHeight="1" x14ac:dyDescent="0.25">
      <c r="A391" s="88">
        <v>356</v>
      </c>
      <c r="B391" s="94" t="s">
        <v>1812</v>
      </c>
      <c r="C391" s="90" t="s">
        <v>1868</v>
      </c>
      <c r="D391" s="91">
        <v>186107154678</v>
      </c>
      <c r="E391" s="91">
        <v>245896202207.06</v>
      </c>
      <c r="F391" s="92">
        <v>132.126141325682</v>
      </c>
      <c r="G391" s="91">
        <v>170239000000</v>
      </c>
      <c r="H391" s="91">
        <v>172957582787</v>
      </c>
      <c r="I391" s="92">
        <v>101.59692126187301</v>
      </c>
      <c r="J391" s="91">
        <v>170239000000</v>
      </c>
      <c r="K391" s="91">
        <v>172957582787</v>
      </c>
      <c r="L391" s="92">
        <v>101.59692126187301</v>
      </c>
    </row>
    <row r="392" spans="1:12" ht="15" customHeight="1" x14ac:dyDescent="0.25">
      <c r="A392" s="88">
        <v>357</v>
      </c>
      <c r="B392" s="89" t="s">
        <v>1811</v>
      </c>
      <c r="C392" s="90" t="s">
        <v>1473</v>
      </c>
      <c r="D392" s="91">
        <v>84670335500</v>
      </c>
      <c r="E392" s="91">
        <v>32831501096</v>
      </c>
      <c r="F392" s="92">
        <v>38.775683245048597</v>
      </c>
      <c r="G392" s="91">
        <v>58168751621</v>
      </c>
      <c r="H392" s="91">
        <v>34565475476</v>
      </c>
      <c r="I392" s="92">
        <v>59.422756226938198</v>
      </c>
      <c r="J392" s="91">
        <v>58168751621</v>
      </c>
      <c r="K392" s="91">
        <v>34565475476</v>
      </c>
      <c r="L392" s="92">
        <v>59.422756226938198</v>
      </c>
    </row>
    <row r="393" spans="1:12" ht="15" customHeight="1" x14ac:dyDescent="0.25">
      <c r="A393" s="88">
        <v>358</v>
      </c>
      <c r="B393" s="89" t="s">
        <v>1811</v>
      </c>
      <c r="C393" s="90" t="s">
        <v>1758</v>
      </c>
      <c r="D393" s="91">
        <v>21159994128</v>
      </c>
      <c r="E393" s="91">
        <v>20566720096.599998</v>
      </c>
      <c r="F393" s="92">
        <v>97.196246710603006</v>
      </c>
      <c r="G393" s="91">
        <v>15802391813</v>
      </c>
      <c r="H393" s="91">
        <v>13370533429</v>
      </c>
      <c r="I393" s="92">
        <v>84.610820863209995</v>
      </c>
      <c r="J393" s="91">
        <v>15802391813</v>
      </c>
      <c r="K393" s="91">
        <v>13370533429</v>
      </c>
      <c r="L393" s="92">
        <v>84.610820863209995</v>
      </c>
    </row>
    <row r="394" spans="1:12" ht="15" customHeight="1" x14ac:dyDescent="0.25">
      <c r="A394" s="88">
        <v>359</v>
      </c>
      <c r="B394" s="94" t="s">
        <v>1812</v>
      </c>
      <c r="C394" s="90" t="s">
        <v>352</v>
      </c>
      <c r="D394" s="91">
        <v>38690000000</v>
      </c>
      <c r="E394" s="91">
        <v>22135374375.009998</v>
      </c>
      <c r="F394" s="92">
        <v>57.212133303204901</v>
      </c>
      <c r="G394" s="91">
        <v>13584473276</v>
      </c>
      <c r="H394" s="91">
        <v>9945458221</v>
      </c>
      <c r="I394" s="92">
        <v>73.211953227298594</v>
      </c>
      <c r="J394" s="91">
        <v>13584473276</v>
      </c>
      <c r="K394" s="91">
        <v>9945458221</v>
      </c>
      <c r="L394" s="92">
        <v>73.211953227298594</v>
      </c>
    </row>
    <row r="395" spans="1:12" ht="15" customHeight="1" x14ac:dyDescent="0.25">
      <c r="A395" s="88">
        <v>360</v>
      </c>
      <c r="B395" s="94" t="s">
        <v>1812</v>
      </c>
      <c r="C395" s="90" t="s">
        <v>353</v>
      </c>
      <c r="D395" s="91">
        <v>29609862500</v>
      </c>
      <c r="E395" s="91">
        <v>25152603267</v>
      </c>
      <c r="F395" s="92">
        <v>84.946707425608594</v>
      </c>
      <c r="G395" s="91">
        <v>2535513000</v>
      </c>
      <c r="H395" s="91">
        <v>2339892163</v>
      </c>
      <c r="I395" s="92">
        <v>92.284763004567495</v>
      </c>
      <c r="J395" s="91">
        <v>2535513000</v>
      </c>
      <c r="K395" s="91">
        <v>2339892163</v>
      </c>
      <c r="L395" s="92">
        <v>92.284763004567495</v>
      </c>
    </row>
    <row r="396" spans="1:12" ht="15" customHeight="1" x14ac:dyDescent="0.25">
      <c r="A396" s="88">
        <v>361</v>
      </c>
      <c r="B396" s="89" t="s">
        <v>1811</v>
      </c>
      <c r="C396" s="90" t="s">
        <v>354</v>
      </c>
      <c r="D396" s="91">
        <v>12280075000</v>
      </c>
      <c r="E396" s="91">
        <v>13362941635</v>
      </c>
      <c r="F396" s="92">
        <v>108.818078350498</v>
      </c>
      <c r="G396" s="91">
        <v>5023770508</v>
      </c>
      <c r="H396" s="91">
        <v>6099175120</v>
      </c>
      <c r="I396" s="92">
        <v>121.406324398924</v>
      </c>
      <c r="J396" s="91">
        <v>5023770508</v>
      </c>
      <c r="K396" s="91">
        <v>6099175120</v>
      </c>
      <c r="L396" s="92">
        <v>121.406324398924</v>
      </c>
    </row>
    <row r="397" spans="1:12" ht="15" customHeight="1" x14ac:dyDescent="0.25">
      <c r="A397" s="88">
        <v>362</v>
      </c>
      <c r="B397" s="89" t="s">
        <v>1811</v>
      </c>
      <c r="C397" s="90" t="s">
        <v>355</v>
      </c>
      <c r="D397" s="91">
        <v>17445799434</v>
      </c>
      <c r="E397" s="91">
        <v>19203632647.990002</v>
      </c>
      <c r="F397" s="92">
        <v>110.075968261816</v>
      </c>
      <c r="G397" s="91">
        <v>4275093000</v>
      </c>
      <c r="H397" s="91">
        <v>4939525017</v>
      </c>
      <c r="I397" s="92">
        <v>115.541931298336</v>
      </c>
      <c r="J397" s="91">
        <v>4275093000</v>
      </c>
      <c r="K397" s="91">
        <v>4939525017</v>
      </c>
      <c r="L397" s="92">
        <v>115.541931298336</v>
      </c>
    </row>
    <row r="398" spans="1:12" ht="15" customHeight="1" x14ac:dyDescent="0.25">
      <c r="A398" s="88">
        <v>363</v>
      </c>
      <c r="B398" s="89" t="s">
        <v>1811</v>
      </c>
      <c r="C398" s="90" t="s">
        <v>617</v>
      </c>
      <c r="D398" s="91">
        <v>230068000000</v>
      </c>
      <c r="E398" s="91">
        <v>197410172331.62</v>
      </c>
      <c r="F398" s="92">
        <v>85.805141232861502</v>
      </c>
      <c r="G398" s="91">
        <v>31809021246</v>
      </c>
      <c r="H398" s="91">
        <v>20213108964</v>
      </c>
      <c r="I398" s="92">
        <v>63.5452087874027</v>
      </c>
      <c r="J398" s="91">
        <v>31809021246</v>
      </c>
      <c r="K398" s="91">
        <v>20213108964</v>
      </c>
      <c r="L398" s="92">
        <v>63.5452087874027</v>
      </c>
    </row>
    <row r="399" spans="1:12" ht="15" customHeight="1" x14ac:dyDescent="0.25">
      <c r="A399" s="83" t="s">
        <v>356</v>
      </c>
      <c r="B399" s="95"/>
      <c r="C399" s="84" t="s">
        <v>320</v>
      </c>
      <c r="D399" s="85"/>
      <c r="E399" s="85"/>
      <c r="F399" s="96"/>
      <c r="G399" s="85"/>
      <c r="H399" s="85"/>
      <c r="I399" s="96"/>
      <c r="J399" s="85"/>
      <c r="K399" s="85"/>
      <c r="L399" s="96"/>
    </row>
    <row r="400" spans="1:12" ht="15" customHeight="1" x14ac:dyDescent="0.25">
      <c r="A400" s="88">
        <v>364</v>
      </c>
      <c r="B400" s="89" t="s">
        <v>1811</v>
      </c>
      <c r="C400" s="90" t="s">
        <v>1736</v>
      </c>
      <c r="D400" s="91">
        <v>82407807800</v>
      </c>
      <c r="E400" s="91">
        <v>66588092271.150002</v>
      </c>
      <c r="F400" s="92">
        <v>80.803135101902299</v>
      </c>
      <c r="G400" s="91">
        <v>30258164021</v>
      </c>
      <c r="H400" s="91">
        <v>9050618774</v>
      </c>
      <c r="I400" s="92">
        <v>29.911328287197499</v>
      </c>
      <c r="J400" s="91">
        <v>30258164021</v>
      </c>
      <c r="K400" s="91">
        <v>9050618774</v>
      </c>
      <c r="L400" s="92">
        <v>29.911328287197499</v>
      </c>
    </row>
    <row r="401" spans="1:12" ht="15" customHeight="1" x14ac:dyDescent="0.25">
      <c r="A401" s="88">
        <v>365</v>
      </c>
      <c r="B401" s="89" t="s">
        <v>1811</v>
      </c>
      <c r="C401" s="90" t="s">
        <v>1766</v>
      </c>
      <c r="D401" s="91">
        <v>24678108406</v>
      </c>
      <c r="E401" s="91">
        <v>25589056906.009998</v>
      </c>
      <c r="F401" s="92">
        <v>103.69132222382299</v>
      </c>
      <c r="G401" s="91">
        <v>5680924584</v>
      </c>
      <c r="H401" s="91">
        <v>3794426685</v>
      </c>
      <c r="I401" s="92">
        <v>66.792414313803505</v>
      </c>
      <c r="J401" s="91">
        <v>5680924584</v>
      </c>
      <c r="K401" s="91">
        <v>3794426685</v>
      </c>
      <c r="L401" s="92">
        <v>66.792414313803505</v>
      </c>
    </row>
    <row r="402" spans="1:12" ht="15" customHeight="1" x14ac:dyDescent="0.25">
      <c r="A402" s="88">
        <v>366</v>
      </c>
      <c r="B402" s="94" t="s">
        <v>1812</v>
      </c>
      <c r="C402" s="90" t="s">
        <v>1869</v>
      </c>
      <c r="D402" s="91">
        <v>77529537472</v>
      </c>
      <c r="E402" s="91">
        <v>75574919076.940002</v>
      </c>
      <c r="F402" s="92">
        <v>97.478872622236494</v>
      </c>
      <c r="G402" s="91">
        <v>15377211400</v>
      </c>
      <c r="H402" s="91">
        <v>9658563736</v>
      </c>
      <c r="I402" s="92">
        <v>62.8108925913576</v>
      </c>
      <c r="J402" s="91">
        <v>15377211400</v>
      </c>
      <c r="K402" s="91">
        <v>9658563736</v>
      </c>
      <c r="L402" s="92">
        <v>62.8108925913576</v>
      </c>
    </row>
    <row r="403" spans="1:12" ht="15" customHeight="1" x14ac:dyDescent="0.25">
      <c r="A403" s="88">
        <v>367</v>
      </c>
      <c r="B403" s="89" t="s">
        <v>1811</v>
      </c>
      <c r="C403" s="90" t="s">
        <v>357</v>
      </c>
      <c r="D403" s="91">
        <v>74320354000</v>
      </c>
      <c r="E403" s="91">
        <v>44115871619</v>
      </c>
      <c r="F403" s="92">
        <v>59.359070893284397</v>
      </c>
      <c r="G403" s="91">
        <v>29229646000</v>
      </c>
      <c r="H403" s="91">
        <v>19281482272</v>
      </c>
      <c r="I403" s="92">
        <v>65.965500478520994</v>
      </c>
      <c r="J403" s="91">
        <v>29229646000</v>
      </c>
      <c r="K403" s="91">
        <v>19281482272</v>
      </c>
      <c r="L403" s="92">
        <v>65.965500478520994</v>
      </c>
    </row>
    <row r="404" spans="1:12" ht="15" customHeight="1" x14ac:dyDescent="0.25">
      <c r="A404" s="88">
        <v>368</v>
      </c>
      <c r="B404" s="94" t="s">
        <v>1812</v>
      </c>
      <c r="C404" s="90" t="s">
        <v>1749</v>
      </c>
      <c r="D404" s="91">
        <v>15171024447</v>
      </c>
      <c r="E404" s="91">
        <v>14364794138.700001</v>
      </c>
      <c r="F404" s="92">
        <v>94.685722700424293</v>
      </c>
      <c r="G404" s="91">
        <v>7823970843</v>
      </c>
      <c r="H404" s="91">
        <v>5970540053</v>
      </c>
      <c r="I404" s="92">
        <v>76.310867880364796</v>
      </c>
      <c r="J404" s="91">
        <v>7823970843</v>
      </c>
      <c r="K404" s="91">
        <v>5970540053</v>
      </c>
      <c r="L404" s="92">
        <v>76.310867880364796</v>
      </c>
    </row>
    <row r="405" spans="1:12" ht="15" customHeight="1" x14ac:dyDescent="0.25">
      <c r="A405" s="88">
        <v>369</v>
      </c>
      <c r="B405" s="89" t="s">
        <v>1811</v>
      </c>
      <c r="C405" s="90" t="s">
        <v>358</v>
      </c>
      <c r="D405" s="91">
        <v>163538581430</v>
      </c>
      <c r="E405" s="91">
        <v>154316777141</v>
      </c>
      <c r="F405" s="92">
        <v>94.361083355154705</v>
      </c>
      <c r="G405" s="91">
        <v>87394800838</v>
      </c>
      <c r="H405" s="91">
        <v>84192669917</v>
      </c>
      <c r="I405" s="92">
        <v>96.336016684864703</v>
      </c>
      <c r="J405" s="91">
        <v>87394800838</v>
      </c>
      <c r="K405" s="91">
        <v>84192669917</v>
      </c>
      <c r="L405" s="92">
        <v>96.336016684864703</v>
      </c>
    </row>
    <row r="406" spans="1:12" ht="15" customHeight="1" x14ac:dyDescent="0.25">
      <c r="A406" s="88">
        <v>370</v>
      </c>
      <c r="B406" s="89" t="s">
        <v>1811</v>
      </c>
      <c r="C406" s="90" t="s">
        <v>1870</v>
      </c>
      <c r="D406" s="91">
        <v>20520000000</v>
      </c>
      <c r="E406" s="91">
        <v>21168156769.400002</v>
      </c>
      <c r="F406" s="92">
        <v>103.158658720272</v>
      </c>
      <c r="G406" s="91">
        <v>15441132775</v>
      </c>
      <c r="H406" s="91">
        <v>9041663331</v>
      </c>
      <c r="I406" s="92">
        <v>58.555699654619403</v>
      </c>
      <c r="J406" s="91">
        <v>15441132775</v>
      </c>
      <c r="K406" s="91">
        <v>9041663331</v>
      </c>
      <c r="L406" s="92">
        <v>58.555699654619403</v>
      </c>
    </row>
    <row r="407" spans="1:12" ht="15" customHeight="1" x14ac:dyDescent="0.25">
      <c r="A407" s="88">
        <v>371</v>
      </c>
      <c r="B407" s="89" t="s">
        <v>1811</v>
      </c>
      <c r="C407" s="90" t="s">
        <v>1769</v>
      </c>
      <c r="D407" s="91">
        <v>48927365984</v>
      </c>
      <c r="E407" s="91">
        <v>49082137477.379997</v>
      </c>
      <c r="F407" s="92">
        <v>100.316329093682</v>
      </c>
      <c r="G407" s="91">
        <v>12288835000</v>
      </c>
      <c r="H407" s="91">
        <v>10625088124</v>
      </c>
      <c r="I407" s="92">
        <v>86.461313248977604</v>
      </c>
      <c r="J407" s="91">
        <v>12288835000</v>
      </c>
      <c r="K407" s="91">
        <v>10625088124</v>
      </c>
      <c r="L407" s="92">
        <v>86.461313248977604</v>
      </c>
    </row>
    <row r="408" spans="1:12" ht="15" customHeight="1" x14ac:dyDescent="0.25">
      <c r="A408" s="88">
        <v>372</v>
      </c>
      <c r="B408" s="89" t="s">
        <v>1811</v>
      </c>
      <c r="C408" s="90" t="s">
        <v>1871</v>
      </c>
      <c r="D408" s="91">
        <v>238588526149</v>
      </c>
      <c r="E408" s="91">
        <v>102205124615.72</v>
      </c>
      <c r="F408" s="92">
        <v>42.837401389491902</v>
      </c>
      <c r="G408" s="91">
        <v>5177658500</v>
      </c>
      <c r="H408" s="91">
        <v>2966337069</v>
      </c>
      <c r="I408" s="92">
        <v>57.291091504006999</v>
      </c>
      <c r="J408" s="91">
        <v>5177658500</v>
      </c>
      <c r="K408" s="91">
        <v>2966337069</v>
      </c>
      <c r="L408" s="92">
        <v>57.291091504006999</v>
      </c>
    </row>
    <row r="409" spans="1:12" ht="15" customHeight="1" x14ac:dyDescent="0.25">
      <c r="A409" s="88">
        <v>373</v>
      </c>
      <c r="B409" s="89" t="s">
        <v>1811</v>
      </c>
      <c r="C409" s="90" t="s">
        <v>1872</v>
      </c>
      <c r="D409" s="91">
        <v>29306695000</v>
      </c>
      <c r="E409" s="91">
        <v>25386827434</v>
      </c>
      <c r="F409" s="92">
        <v>86.6246686431206</v>
      </c>
      <c r="G409" s="91">
        <v>14082376000</v>
      </c>
      <c r="H409" s="91">
        <v>12660780187</v>
      </c>
      <c r="I409" s="92">
        <v>89.905142335355904</v>
      </c>
      <c r="J409" s="91">
        <v>14082376000</v>
      </c>
      <c r="K409" s="91">
        <v>12660780187</v>
      </c>
      <c r="L409" s="92">
        <v>89.905142335355904</v>
      </c>
    </row>
    <row r="410" spans="1:12" ht="15" customHeight="1" x14ac:dyDescent="0.25">
      <c r="A410" s="88">
        <v>374</v>
      </c>
      <c r="B410" s="94" t="s">
        <v>1812</v>
      </c>
      <c r="C410" s="90" t="s">
        <v>1873</v>
      </c>
      <c r="D410" s="91">
        <v>176180000000</v>
      </c>
      <c r="E410" s="91">
        <v>186461034905</v>
      </c>
      <c r="F410" s="92">
        <v>105.83552895050499</v>
      </c>
      <c r="G410" s="91">
        <v>20685000000</v>
      </c>
      <c r="H410" s="91">
        <v>18233282544</v>
      </c>
      <c r="I410" s="92">
        <v>88.147365453226897</v>
      </c>
      <c r="J410" s="91">
        <v>20685000000</v>
      </c>
      <c r="K410" s="91">
        <v>18233282544</v>
      </c>
      <c r="L410" s="92">
        <v>88.147365453226897</v>
      </c>
    </row>
    <row r="411" spans="1:12" ht="15" customHeight="1" x14ac:dyDescent="0.25">
      <c r="A411" s="88">
        <v>375</v>
      </c>
      <c r="B411" s="89" t="s">
        <v>1811</v>
      </c>
      <c r="C411" s="90" t="s">
        <v>1874</v>
      </c>
      <c r="D411" s="91">
        <v>104702829300</v>
      </c>
      <c r="E411" s="91">
        <v>94937575968.440002</v>
      </c>
      <c r="F411" s="92">
        <v>90.673362509068298</v>
      </c>
      <c r="G411" s="91">
        <v>13372697000</v>
      </c>
      <c r="H411" s="91">
        <v>8864659598</v>
      </c>
      <c r="I411" s="92">
        <v>66.289242910386704</v>
      </c>
      <c r="J411" s="91">
        <v>13372697000</v>
      </c>
      <c r="K411" s="91">
        <v>8864659598</v>
      </c>
      <c r="L411" s="92">
        <v>66.289242910386704</v>
      </c>
    </row>
    <row r="412" spans="1:12" ht="15" customHeight="1" x14ac:dyDescent="0.25">
      <c r="A412" s="88">
        <v>376</v>
      </c>
      <c r="B412" s="89" t="s">
        <v>1811</v>
      </c>
      <c r="C412" s="90" t="s">
        <v>359</v>
      </c>
      <c r="D412" s="91">
        <v>43429864000</v>
      </c>
      <c r="E412" s="91">
        <v>46172837316</v>
      </c>
      <c r="F412" s="92">
        <v>106.315868997425</v>
      </c>
      <c r="G412" s="91">
        <v>3588000000</v>
      </c>
      <c r="H412" s="91">
        <v>3431579971</v>
      </c>
      <c r="I412" s="92">
        <v>95.640467419174996</v>
      </c>
      <c r="J412" s="91">
        <v>3588000000</v>
      </c>
      <c r="K412" s="91">
        <v>3431579971</v>
      </c>
      <c r="L412" s="92">
        <v>95.640467419174996</v>
      </c>
    </row>
    <row r="413" spans="1:12" ht="15" customHeight="1" x14ac:dyDescent="0.25">
      <c r="A413" s="88">
        <v>377</v>
      </c>
      <c r="B413" s="89" t="s">
        <v>1811</v>
      </c>
      <c r="C413" s="90" t="s">
        <v>1875</v>
      </c>
      <c r="D413" s="91">
        <v>21700000000</v>
      </c>
      <c r="E413" s="91">
        <v>10771416252.1</v>
      </c>
      <c r="F413" s="92">
        <v>49.637862912903202</v>
      </c>
      <c r="G413" s="91">
        <v>3823644000</v>
      </c>
      <c r="H413" s="91">
        <v>2870772725</v>
      </c>
      <c r="I413" s="92">
        <v>75.079498117502496</v>
      </c>
      <c r="J413" s="91">
        <v>3823644000</v>
      </c>
      <c r="K413" s="91">
        <v>2870772725</v>
      </c>
      <c r="L413" s="92">
        <v>75.079498117502496</v>
      </c>
    </row>
    <row r="414" spans="1:12" ht="15" customHeight="1" x14ac:dyDescent="0.25">
      <c r="A414" s="88">
        <v>378</v>
      </c>
      <c r="B414" s="89" t="s">
        <v>1811</v>
      </c>
      <c r="C414" s="90" t="s">
        <v>1876</v>
      </c>
      <c r="D414" s="91">
        <v>57536000000</v>
      </c>
      <c r="E414" s="91">
        <v>48411678102</v>
      </c>
      <c r="F414" s="92">
        <v>84.141542863598403</v>
      </c>
      <c r="G414" s="91">
        <v>12384153000</v>
      </c>
      <c r="H414" s="91">
        <v>9413531046</v>
      </c>
      <c r="I414" s="92">
        <v>76.012715976619404</v>
      </c>
      <c r="J414" s="91">
        <v>12384153000</v>
      </c>
      <c r="K414" s="91">
        <v>9413531046</v>
      </c>
      <c r="L414" s="92">
        <v>76.012715976619404</v>
      </c>
    </row>
    <row r="415" spans="1:12" ht="15" customHeight="1" x14ac:dyDescent="0.25">
      <c r="A415" s="88">
        <v>379</v>
      </c>
      <c r="B415" s="94" t="s">
        <v>1812</v>
      </c>
      <c r="C415" s="90" t="s">
        <v>360</v>
      </c>
      <c r="D415" s="91">
        <v>17509650000</v>
      </c>
      <c r="E415" s="91">
        <v>16549062885</v>
      </c>
      <c r="F415" s="92">
        <v>94.513955932871298</v>
      </c>
      <c r="G415" s="91">
        <v>13638599350</v>
      </c>
      <c r="H415" s="91">
        <v>11612453746</v>
      </c>
      <c r="I415" s="92">
        <v>85.144034574195402</v>
      </c>
      <c r="J415" s="91">
        <v>13638599350</v>
      </c>
      <c r="K415" s="91">
        <v>11612453746</v>
      </c>
      <c r="L415" s="92">
        <v>85.144034574195402</v>
      </c>
    </row>
    <row r="416" spans="1:12" ht="15" customHeight="1" x14ac:dyDescent="0.25">
      <c r="A416" s="88">
        <v>380</v>
      </c>
      <c r="B416" s="94" t="s">
        <v>1812</v>
      </c>
      <c r="C416" s="90" t="s">
        <v>361</v>
      </c>
      <c r="D416" s="91">
        <v>25948500000</v>
      </c>
      <c r="E416" s="91">
        <v>24938281889</v>
      </c>
      <c r="F416" s="92">
        <v>96.106834264022893</v>
      </c>
      <c r="G416" s="91">
        <v>7143113901</v>
      </c>
      <c r="H416" s="91">
        <v>4527469039</v>
      </c>
      <c r="I416" s="92">
        <v>63.382288197394899</v>
      </c>
      <c r="J416" s="91">
        <v>7143113901</v>
      </c>
      <c r="K416" s="91">
        <v>4527469039</v>
      </c>
      <c r="L416" s="92">
        <v>63.382288197394899</v>
      </c>
    </row>
    <row r="417" spans="1:12" ht="15" customHeight="1" x14ac:dyDescent="0.25">
      <c r="A417" s="88">
        <v>381</v>
      </c>
      <c r="B417" s="89" t="s">
        <v>1811</v>
      </c>
      <c r="C417" s="90" t="s">
        <v>1877</v>
      </c>
      <c r="D417" s="91">
        <v>67287100000</v>
      </c>
      <c r="E417" s="91">
        <v>28554654625.599998</v>
      </c>
      <c r="F417" s="92">
        <v>42.437041610650397</v>
      </c>
      <c r="G417" s="91">
        <v>24279600000</v>
      </c>
      <c r="H417" s="91">
        <v>2552794394</v>
      </c>
      <c r="I417" s="92">
        <v>10.5141534209789</v>
      </c>
      <c r="J417" s="91">
        <v>24279600000</v>
      </c>
      <c r="K417" s="91">
        <v>2552794394</v>
      </c>
      <c r="L417" s="92">
        <v>10.5141534209789</v>
      </c>
    </row>
    <row r="418" spans="1:12" ht="15" customHeight="1" x14ac:dyDescent="0.25">
      <c r="A418" s="88">
        <v>382</v>
      </c>
      <c r="B418" s="94" t="s">
        <v>1812</v>
      </c>
      <c r="C418" s="90" t="s">
        <v>1756</v>
      </c>
      <c r="D418" s="91">
        <v>22000000000</v>
      </c>
      <c r="E418" s="91">
        <v>17678076076.619999</v>
      </c>
      <c r="F418" s="92">
        <v>80.354891257363604</v>
      </c>
      <c r="G418" s="91">
        <v>16000000000</v>
      </c>
      <c r="H418" s="91">
        <v>9665315089</v>
      </c>
      <c r="I418" s="92">
        <v>60.408219306249997</v>
      </c>
      <c r="J418" s="91">
        <v>16000000000</v>
      </c>
      <c r="K418" s="91">
        <v>9665315089</v>
      </c>
      <c r="L418" s="92">
        <v>60.408219306249997</v>
      </c>
    </row>
    <row r="419" spans="1:12" ht="15" customHeight="1" x14ac:dyDescent="0.25">
      <c r="A419" s="88">
        <v>383</v>
      </c>
      <c r="B419" s="94" t="s">
        <v>1812</v>
      </c>
      <c r="C419" s="90" t="s">
        <v>1878</v>
      </c>
      <c r="D419" s="91">
        <v>50539720006</v>
      </c>
      <c r="E419" s="91">
        <v>21679203145</v>
      </c>
      <c r="F419" s="92">
        <v>42.895376433479001</v>
      </c>
      <c r="G419" s="91">
        <v>40283436840</v>
      </c>
      <c r="H419" s="91">
        <v>13266448222</v>
      </c>
      <c r="I419" s="92">
        <v>32.932761607934303</v>
      </c>
      <c r="J419" s="91">
        <v>40283436840</v>
      </c>
      <c r="K419" s="91">
        <v>13266448222</v>
      </c>
      <c r="L419" s="92">
        <v>32.932761607934303</v>
      </c>
    </row>
    <row r="420" spans="1:12" ht="15" customHeight="1" x14ac:dyDescent="0.25">
      <c r="A420" s="88">
        <v>384</v>
      </c>
      <c r="B420" s="94" t="s">
        <v>1812</v>
      </c>
      <c r="C420" s="90" t="s">
        <v>362</v>
      </c>
      <c r="D420" s="91">
        <v>51098500000</v>
      </c>
      <c r="E420" s="91">
        <v>55212096339</v>
      </c>
      <c r="F420" s="92">
        <v>108.050326993943</v>
      </c>
      <c r="G420" s="91">
        <v>18936663364</v>
      </c>
      <c r="H420" s="91">
        <v>17795659343</v>
      </c>
      <c r="I420" s="92">
        <v>93.974630065140502</v>
      </c>
      <c r="J420" s="91">
        <v>18936663364</v>
      </c>
      <c r="K420" s="91">
        <v>17795659343</v>
      </c>
      <c r="L420" s="92">
        <v>93.974630065140502</v>
      </c>
    </row>
    <row r="421" spans="1:12" ht="15" customHeight="1" x14ac:dyDescent="0.25">
      <c r="A421" s="88">
        <v>385</v>
      </c>
      <c r="B421" s="89" t="s">
        <v>1811</v>
      </c>
      <c r="C421" s="90" t="s">
        <v>363</v>
      </c>
      <c r="D421" s="91">
        <v>0</v>
      </c>
      <c r="E421" s="91">
        <v>0</v>
      </c>
      <c r="F421" s="92">
        <v>0</v>
      </c>
      <c r="G421" s="91">
        <v>0</v>
      </c>
      <c r="H421" s="91">
        <v>0</v>
      </c>
      <c r="I421" s="92">
        <v>0</v>
      </c>
      <c r="J421" s="91">
        <v>0</v>
      </c>
      <c r="K421" s="91">
        <v>0</v>
      </c>
      <c r="L421" s="92">
        <v>0</v>
      </c>
    </row>
    <row r="422" spans="1:12" ht="15" customHeight="1" x14ac:dyDescent="0.25">
      <c r="A422" s="88">
        <v>386</v>
      </c>
      <c r="B422" s="89" t="s">
        <v>1811</v>
      </c>
      <c r="C422" s="90" t="s">
        <v>364</v>
      </c>
      <c r="D422" s="91">
        <v>45867000000</v>
      </c>
      <c r="E422" s="91">
        <v>46727365988</v>
      </c>
      <c r="F422" s="92">
        <v>101.8757843068</v>
      </c>
      <c r="G422" s="91">
        <v>11722844000</v>
      </c>
      <c r="H422" s="91">
        <v>10535209640</v>
      </c>
      <c r="I422" s="92">
        <v>89.869059419369506</v>
      </c>
      <c r="J422" s="91">
        <v>11722844000</v>
      </c>
      <c r="K422" s="91">
        <v>10535209640</v>
      </c>
      <c r="L422" s="92">
        <v>89.869059419369506</v>
      </c>
    </row>
    <row r="423" spans="1:12" ht="15" customHeight="1" x14ac:dyDescent="0.25">
      <c r="A423" s="88">
        <v>387</v>
      </c>
      <c r="B423" s="89" t="s">
        <v>1811</v>
      </c>
      <c r="C423" s="90" t="s">
        <v>365</v>
      </c>
      <c r="D423" s="91">
        <v>40267000000</v>
      </c>
      <c r="E423" s="91">
        <v>42303578502.550003</v>
      </c>
      <c r="F423" s="92">
        <v>105.057686200983</v>
      </c>
      <c r="G423" s="91">
        <v>9135735285</v>
      </c>
      <c r="H423" s="91">
        <v>7320567713</v>
      </c>
      <c r="I423" s="92">
        <v>80.131127759575804</v>
      </c>
      <c r="J423" s="91">
        <v>9135735285</v>
      </c>
      <c r="K423" s="91">
        <v>7320567713</v>
      </c>
      <c r="L423" s="92">
        <v>80.131127759575804</v>
      </c>
    </row>
    <row r="424" spans="1:12" ht="15" customHeight="1" x14ac:dyDescent="0.25">
      <c r="A424" s="83" t="s">
        <v>366</v>
      </c>
      <c r="B424" s="95"/>
      <c r="C424" s="84" t="s">
        <v>404</v>
      </c>
      <c r="D424" s="85"/>
      <c r="E424" s="85"/>
      <c r="F424" s="96"/>
      <c r="G424" s="85"/>
      <c r="H424" s="85"/>
      <c r="I424" s="96"/>
      <c r="J424" s="85"/>
      <c r="K424" s="85"/>
      <c r="L424" s="96"/>
    </row>
    <row r="425" spans="1:12" ht="15" customHeight="1" x14ac:dyDescent="0.25">
      <c r="A425" s="88">
        <v>388</v>
      </c>
      <c r="B425" s="94" t="s">
        <v>1812</v>
      </c>
      <c r="C425" s="90" t="s">
        <v>367</v>
      </c>
      <c r="D425" s="91">
        <v>16347000000</v>
      </c>
      <c r="E425" s="91">
        <v>18293161397</v>
      </c>
      <c r="F425" s="92">
        <v>111.905312271364</v>
      </c>
      <c r="G425" s="91">
        <v>11701419775</v>
      </c>
      <c r="H425" s="91">
        <v>6129317077</v>
      </c>
      <c r="I425" s="92">
        <v>52.380969103383798</v>
      </c>
      <c r="J425" s="91">
        <v>11701419775</v>
      </c>
      <c r="K425" s="91">
        <v>6129317077</v>
      </c>
      <c r="L425" s="92">
        <v>52.380969103383798</v>
      </c>
    </row>
    <row r="426" spans="1:12" ht="15" customHeight="1" x14ac:dyDescent="0.25">
      <c r="A426" s="88">
        <v>389</v>
      </c>
      <c r="B426" s="94" t="s">
        <v>1812</v>
      </c>
      <c r="C426" s="90" t="s">
        <v>1879</v>
      </c>
      <c r="D426" s="91">
        <v>5670000000</v>
      </c>
      <c r="E426" s="91">
        <v>3990965320</v>
      </c>
      <c r="F426" s="92">
        <v>70.387395414462006</v>
      </c>
      <c r="G426" s="91">
        <v>3530000000</v>
      </c>
      <c r="H426" s="91">
        <v>2411739430</v>
      </c>
      <c r="I426" s="92">
        <v>68.321230311614698</v>
      </c>
      <c r="J426" s="91">
        <v>3530000000</v>
      </c>
      <c r="K426" s="91">
        <v>2411739430</v>
      </c>
      <c r="L426" s="92">
        <v>68.321230311614698</v>
      </c>
    </row>
    <row r="427" spans="1:12" ht="15" customHeight="1" x14ac:dyDescent="0.25">
      <c r="A427" s="88">
        <v>390</v>
      </c>
      <c r="B427" s="89" t="s">
        <v>1811</v>
      </c>
      <c r="C427" s="90" t="s">
        <v>1523</v>
      </c>
      <c r="D427" s="91">
        <v>2413000000</v>
      </c>
      <c r="E427" s="91">
        <v>2610761388</v>
      </c>
      <c r="F427" s="92">
        <v>108.195664649813</v>
      </c>
      <c r="G427" s="91">
        <v>5752382000</v>
      </c>
      <c r="H427" s="91">
        <v>5395833611</v>
      </c>
      <c r="I427" s="92">
        <v>93.8017261544869</v>
      </c>
      <c r="J427" s="91">
        <v>5752382000</v>
      </c>
      <c r="K427" s="91">
        <v>5395833611</v>
      </c>
      <c r="L427" s="92">
        <v>93.8017261544869</v>
      </c>
    </row>
    <row r="428" spans="1:12" ht="15" customHeight="1" x14ac:dyDescent="0.25">
      <c r="A428" s="88">
        <v>391</v>
      </c>
      <c r="B428" s="94" t="s">
        <v>1812</v>
      </c>
      <c r="C428" s="90" t="s">
        <v>373</v>
      </c>
      <c r="D428" s="91">
        <v>5000000000</v>
      </c>
      <c r="E428" s="91">
        <v>4654114326</v>
      </c>
      <c r="F428" s="92">
        <v>93.082286519999997</v>
      </c>
      <c r="G428" s="91">
        <v>3845000000</v>
      </c>
      <c r="H428" s="91">
        <v>5351196748</v>
      </c>
      <c r="I428" s="92">
        <v>139.172867308192</v>
      </c>
      <c r="J428" s="91">
        <v>3845000000</v>
      </c>
      <c r="K428" s="91">
        <v>5351196748</v>
      </c>
      <c r="L428" s="92">
        <v>139.172867308192</v>
      </c>
    </row>
    <row r="429" spans="1:12" ht="15" customHeight="1" x14ac:dyDescent="0.25">
      <c r="A429" s="88">
        <v>392</v>
      </c>
      <c r="B429" s="89" t="s">
        <v>1811</v>
      </c>
      <c r="C429" s="90" t="s">
        <v>368</v>
      </c>
      <c r="D429" s="91">
        <v>3500000000</v>
      </c>
      <c r="E429" s="91">
        <v>3617385145</v>
      </c>
      <c r="F429" s="92">
        <v>103.353861285714</v>
      </c>
      <c r="G429" s="91">
        <v>4079600000</v>
      </c>
      <c r="H429" s="91">
        <v>4513076328</v>
      </c>
      <c r="I429" s="92">
        <v>110.625461515834</v>
      </c>
      <c r="J429" s="91">
        <v>4079600000</v>
      </c>
      <c r="K429" s="91">
        <v>4513076328</v>
      </c>
      <c r="L429" s="92">
        <v>110.625461515834</v>
      </c>
    </row>
    <row r="430" spans="1:12" ht="15" customHeight="1" x14ac:dyDescent="0.25">
      <c r="A430" s="88">
        <v>393</v>
      </c>
      <c r="B430" s="94" t="s">
        <v>1812</v>
      </c>
      <c r="C430" s="90" t="s">
        <v>369</v>
      </c>
      <c r="D430" s="91">
        <v>58118590554</v>
      </c>
      <c r="E430" s="91">
        <v>46970781531</v>
      </c>
      <c r="F430" s="92">
        <v>80.818858618668301</v>
      </c>
      <c r="G430" s="91">
        <v>13625282757</v>
      </c>
      <c r="H430" s="91">
        <v>9144242543</v>
      </c>
      <c r="I430" s="92">
        <v>67.112313968692703</v>
      </c>
      <c r="J430" s="91">
        <v>13625282757</v>
      </c>
      <c r="K430" s="91">
        <v>9144242543</v>
      </c>
      <c r="L430" s="92">
        <v>67.112313968692703</v>
      </c>
    </row>
    <row r="431" spans="1:12" ht="15" customHeight="1" x14ac:dyDescent="0.25">
      <c r="A431" s="88">
        <v>394</v>
      </c>
      <c r="B431" s="89" t="s">
        <v>1811</v>
      </c>
      <c r="C431" s="90" t="s">
        <v>1880</v>
      </c>
      <c r="D431" s="91">
        <v>8491000000</v>
      </c>
      <c r="E431" s="91">
        <v>7108156561</v>
      </c>
      <c r="F431" s="92">
        <v>83.714009669061298</v>
      </c>
      <c r="G431" s="91">
        <v>3344000000</v>
      </c>
      <c r="H431" s="91">
        <v>2382838075</v>
      </c>
      <c r="I431" s="92">
        <v>71.257119467703305</v>
      </c>
      <c r="J431" s="91">
        <v>3344000000</v>
      </c>
      <c r="K431" s="91">
        <v>2382838075</v>
      </c>
      <c r="L431" s="92">
        <v>71.257119467703305</v>
      </c>
    </row>
    <row r="432" spans="1:12" ht="15" customHeight="1" x14ac:dyDescent="0.25">
      <c r="A432" s="88">
        <v>395</v>
      </c>
      <c r="B432" s="89" t="s">
        <v>1811</v>
      </c>
      <c r="C432" s="90" t="s">
        <v>370</v>
      </c>
      <c r="D432" s="91">
        <v>9520000000</v>
      </c>
      <c r="E432" s="91">
        <v>8334346683</v>
      </c>
      <c r="F432" s="92">
        <v>87.5456584348739</v>
      </c>
      <c r="G432" s="91">
        <v>3526431540</v>
      </c>
      <c r="H432" s="91">
        <v>3678613941</v>
      </c>
      <c r="I432" s="92">
        <v>104.315478672244</v>
      </c>
      <c r="J432" s="91">
        <v>3526431540</v>
      </c>
      <c r="K432" s="91">
        <v>3678613941</v>
      </c>
      <c r="L432" s="92">
        <v>104.315478672244</v>
      </c>
    </row>
    <row r="433" spans="1:12" ht="15" customHeight="1" x14ac:dyDescent="0.25">
      <c r="A433" s="88">
        <v>396</v>
      </c>
      <c r="B433" s="94" t="s">
        <v>1812</v>
      </c>
      <c r="C433" s="90" t="s">
        <v>1738</v>
      </c>
      <c r="D433" s="91">
        <v>95010860600</v>
      </c>
      <c r="E433" s="91">
        <v>29188391896</v>
      </c>
      <c r="F433" s="92">
        <v>30.7211109463416</v>
      </c>
      <c r="G433" s="91">
        <v>46262799200</v>
      </c>
      <c r="H433" s="91">
        <v>39059622325</v>
      </c>
      <c r="I433" s="92">
        <v>84.4298723822141</v>
      </c>
      <c r="J433" s="91">
        <v>46262799200</v>
      </c>
      <c r="K433" s="91">
        <v>39059622325</v>
      </c>
      <c r="L433" s="92">
        <v>84.4298723822141</v>
      </c>
    </row>
    <row r="434" spans="1:12" ht="15" customHeight="1" x14ac:dyDescent="0.25">
      <c r="A434" s="88">
        <v>397</v>
      </c>
      <c r="B434" s="94" t="s">
        <v>1812</v>
      </c>
      <c r="C434" s="90" t="s">
        <v>1745</v>
      </c>
      <c r="D434" s="91">
        <v>2435000000</v>
      </c>
      <c r="E434" s="91">
        <v>4324703286</v>
      </c>
      <c r="F434" s="92">
        <v>177.60588443531799</v>
      </c>
      <c r="G434" s="91">
        <v>1570000000</v>
      </c>
      <c r="H434" s="91">
        <v>1566902098</v>
      </c>
      <c r="I434" s="92">
        <v>99.802681401273801</v>
      </c>
      <c r="J434" s="91">
        <v>1570000000</v>
      </c>
      <c r="K434" s="91">
        <v>1566902098</v>
      </c>
      <c r="L434" s="92">
        <v>99.802681401273801</v>
      </c>
    </row>
    <row r="435" spans="1:12" ht="15" customHeight="1" x14ac:dyDescent="0.25">
      <c r="A435" s="88">
        <v>398</v>
      </c>
      <c r="B435" s="89" t="s">
        <v>1811</v>
      </c>
      <c r="C435" s="90" t="s">
        <v>1518</v>
      </c>
      <c r="D435" s="91">
        <v>40290569818</v>
      </c>
      <c r="E435" s="91">
        <v>55817932536</v>
      </c>
      <c r="F435" s="92">
        <v>138.53845400583799</v>
      </c>
      <c r="G435" s="91">
        <v>8165000000</v>
      </c>
      <c r="H435" s="91">
        <v>5817891340</v>
      </c>
      <c r="I435" s="92">
        <v>71.254027434170197</v>
      </c>
      <c r="J435" s="91">
        <v>8165000000</v>
      </c>
      <c r="K435" s="91">
        <v>5817891340</v>
      </c>
      <c r="L435" s="92">
        <v>71.254027434170197</v>
      </c>
    </row>
    <row r="436" spans="1:12" ht="15" customHeight="1" x14ac:dyDescent="0.25">
      <c r="A436" s="88">
        <v>399</v>
      </c>
      <c r="B436" s="89" t="s">
        <v>1811</v>
      </c>
      <c r="C436" s="90" t="s">
        <v>1750</v>
      </c>
      <c r="D436" s="91">
        <v>9284448356</v>
      </c>
      <c r="E436" s="91">
        <v>8258462042</v>
      </c>
      <c r="F436" s="92">
        <v>88.949410081677399</v>
      </c>
      <c r="G436" s="91">
        <v>1215881000</v>
      </c>
      <c r="H436" s="91">
        <v>563595900</v>
      </c>
      <c r="I436" s="92">
        <v>46.352883218012202</v>
      </c>
      <c r="J436" s="91">
        <v>1215881000</v>
      </c>
      <c r="K436" s="91">
        <v>563595900</v>
      </c>
      <c r="L436" s="92">
        <v>46.352883218012202</v>
      </c>
    </row>
    <row r="437" spans="1:12" ht="15" customHeight="1" x14ac:dyDescent="0.25">
      <c r="A437" s="88">
        <v>400</v>
      </c>
      <c r="B437" s="89" t="s">
        <v>1811</v>
      </c>
      <c r="C437" s="90" t="s">
        <v>1746</v>
      </c>
      <c r="D437" s="91">
        <v>55450000000</v>
      </c>
      <c r="E437" s="91">
        <v>7775478517</v>
      </c>
      <c r="F437" s="92">
        <v>14.022504088367899</v>
      </c>
      <c r="G437" s="91">
        <v>9330000000</v>
      </c>
      <c r="H437" s="91">
        <v>1476267684</v>
      </c>
      <c r="I437" s="92">
        <v>15.8228047588424</v>
      </c>
      <c r="J437" s="91">
        <v>9330000000</v>
      </c>
      <c r="K437" s="91">
        <v>1476267684</v>
      </c>
      <c r="L437" s="92">
        <v>15.8228047588424</v>
      </c>
    </row>
    <row r="438" spans="1:12" ht="15" customHeight="1" x14ac:dyDescent="0.25">
      <c r="A438" s="88">
        <v>401</v>
      </c>
      <c r="B438" s="89" t="s">
        <v>1811</v>
      </c>
      <c r="C438" s="90" t="s">
        <v>1881</v>
      </c>
      <c r="D438" s="91">
        <v>6140000000</v>
      </c>
      <c r="E438" s="91">
        <v>3758252215</v>
      </c>
      <c r="F438" s="92">
        <v>61.209319462540698</v>
      </c>
      <c r="G438" s="91">
        <v>1700000000</v>
      </c>
      <c r="H438" s="91">
        <v>978502896</v>
      </c>
      <c r="I438" s="92">
        <v>57.558993882352901</v>
      </c>
      <c r="J438" s="91">
        <v>1700000000</v>
      </c>
      <c r="K438" s="91">
        <v>978502896</v>
      </c>
      <c r="L438" s="92">
        <v>57.558993882352901</v>
      </c>
    </row>
    <row r="439" spans="1:12" ht="15" customHeight="1" x14ac:dyDescent="0.25">
      <c r="A439" s="88">
        <v>402</v>
      </c>
      <c r="B439" s="89" t="s">
        <v>1811</v>
      </c>
      <c r="C439" s="90" t="s">
        <v>371</v>
      </c>
      <c r="D439" s="91">
        <v>7045879864</v>
      </c>
      <c r="E439" s="91">
        <v>10150819589</v>
      </c>
      <c r="F439" s="92">
        <v>144.06745197096299</v>
      </c>
      <c r="G439" s="91">
        <v>1211704000</v>
      </c>
      <c r="H439" s="91">
        <v>1333676196</v>
      </c>
      <c r="I439" s="92">
        <v>110.06617094603899</v>
      </c>
      <c r="J439" s="91">
        <v>1211704000</v>
      </c>
      <c r="K439" s="91">
        <v>1333676196</v>
      </c>
      <c r="L439" s="92">
        <v>110.06617094603899</v>
      </c>
    </row>
    <row r="440" spans="1:12" ht="15" customHeight="1" x14ac:dyDescent="0.25">
      <c r="A440" s="88">
        <v>403</v>
      </c>
      <c r="B440" s="89" t="s">
        <v>1811</v>
      </c>
      <c r="C440" s="90" t="s">
        <v>634</v>
      </c>
      <c r="D440" s="91">
        <v>39808660000</v>
      </c>
      <c r="E440" s="91">
        <v>33170726599</v>
      </c>
      <c r="F440" s="92">
        <v>83.325403565455304</v>
      </c>
      <c r="G440" s="91">
        <v>8830209000</v>
      </c>
      <c r="H440" s="91">
        <v>6122045404</v>
      </c>
      <c r="I440" s="92">
        <v>69.330696521452595</v>
      </c>
      <c r="J440" s="91">
        <v>8830209000</v>
      </c>
      <c r="K440" s="91">
        <v>6122045404</v>
      </c>
      <c r="L440" s="92">
        <v>69.330696521452595</v>
      </c>
    </row>
    <row r="441" spans="1:12" ht="15" customHeight="1" x14ac:dyDescent="0.25">
      <c r="A441" s="88">
        <v>404</v>
      </c>
      <c r="B441" s="94" t="s">
        <v>1812</v>
      </c>
      <c r="C441" s="90" t="s">
        <v>372</v>
      </c>
      <c r="D441" s="91">
        <v>190700000000</v>
      </c>
      <c r="E441" s="91">
        <v>209833581025</v>
      </c>
      <c r="F441" s="92">
        <v>110.033340862611</v>
      </c>
      <c r="G441" s="91">
        <v>79545438215</v>
      </c>
      <c r="H441" s="91">
        <v>22810127250</v>
      </c>
      <c r="I441" s="92">
        <v>28.6755944298747</v>
      </c>
      <c r="J441" s="91">
        <v>79545438215</v>
      </c>
      <c r="K441" s="91">
        <v>22810127250</v>
      </c>
      <c r="L441" s="92">
        <v>28.6755944298747</v>
      </c>
    </row>
    <row r="442" spans="1:12" ht="15" customHeight="1" x14ac:dyDescent="0.25">
      <c r="A442" s="83" t="s">
        <v>374</v>
      </c>
      <c r="B442" s="95"/>
      <c r="C442" s="84" t="s">
        <v>321</v>
      </c>
      <c r="D442" s="85"/>
      <c r="E442" s="85"/>
      <c r="F442" s="96"/>
      <c r="G442" s="85"/>
      <c r="H442" s="85"/>
      <c r="I442" s="96"/>
      <c r="J442" s="85"/>
      <c r="K442" s="85"/>
      <c r="L442" s="96"/>
    </row>
    <row r="443" spans="1:12" ht="15" customHeight="1" x14ac:dyDescent="0.25">
      <c r="A443" s="88">
        <v>405</v>
      </c>
      <c r="B443" s="94" t="s">
        <v>1812</v>
      </c>
      <c r="C443" s="90" t="s">
        <v>1737</v>
      </c>
      <c r="D443" s="91">
        <v>5830067527510</v>
      </c>
      <c r="E443" s="91">
        <v>5676924188914.9297</v>
      </c>
      <c r="F443" s="92">
        <v>97.373215012134196</v>
      </c>
      <c r="G443" s="91">
        <v>127995833150</v>
      </c>
      <c r="H443" s="91">
        <v>157600575234</v>
      </c>
      <c r="I443" s="92">
        <v>123.129457698287</v>
      </c>
      <c r="J443" s="91">
        <v>127995833150</v>
      </c>
      <c r="K443" s="91">
        <v>157600575234</v>
      </c>
      <c r="L443" s="92">
        <v>123.129457698287</v>
      </c>
    </row>
    <row r="444" spans="1:12" ht="15" customHeight="1" x14ac:dyDescent="0.25">
      <c r="A444" s="88">
        <v>406</v>
      </c>
      <c r="B444" s="94" t="s">
        <v>1812</v>
      </c>
      <c r="C444" s="90" t="s">
        <v>1739</v>
      </c>
      <c r="D444" s="91">
        <v>49239015000</v>
      </c>
      <c r="E444" s="91">
        <v>52336252396</v>
      </c>
      <c r="F444" s="92">
        <v>106.290209899609</v>
      </c>
      <c r="G444" s="91">
        <v>69550144000</v>
      </c>
      <c r="H444" s="91">
        <v>57399435950</v>
      </c>
      <c r="I444" s="92">
        <v>82.529571685717798</v>
      </c>
      <c r="J444" s="91">
        <v>69550144000</v>
      </c>
      <c r="K444" s="91">
        <v>57399435950</v>
      </c>
      <c r="L444" s="92">
        <v>82.529571685717798</v>
      </c>
    </row>
    <row r="445" spans="1:12" ht="15" customHeight="1" x14ac:dyDescent="0.25">
      <c r="A445" s="88">
        <v>407</v>
      </c>
      <c r="B445" s="89" t="s">
        <v>1811</v>
      </c>
      <c r="C445" s="90" t="s">
        <v>375</v>
      </c>
      <c r="D445" s="91">
        <v>197135000000</v>
      </c>
      <c r="E445" s="91">
        <v>221544245425.92999</v>
      </c>
      <c r="F445" s="92">
        <v>112.381994788307</v>
      </c>
      <c r="G445" s="91">
        <v>54057608000</v>
      </c>
      <c r="H445" s="91">
        <v>34071424471.5</v>
      </c>
      <c r="I445" s="92">
        <v>63.027991307902397</v>
      </c>
      <c r="J445" s="91">
        <v>54057608000</v>
      </c>
      <c r="K445" s="91">
        <v>34071424471.5</v>
      </c>
      <c r="L445" s="92">
        <v>63.027991307902397</v>
      </c>
    </row>
    <row r="446" spans="1:12" ht="15" customHeight="1" x14ac:dyDescent="0.25">
      <c r="A446" s="88">
        <v>408</v>
      </c>
      <c r="B446" s="89" t="s">
        <v>1811</v>
      </c>
      <c r="C446" s="90" t="s">
        <v>376</v>
      </c>
      <c r="D446" s="91">
        <v>1176408258528</v>
      </c>
      <c r="E446" s="91">
        <v>1130049026855.78</v>
      </c>
      <c r="F446" s="92">
        <v>96.059256526282098</v>
      </c>
      <c r="G446" s="91">
        <v>125982016097</v>
      </c>
      <c r="H446" s="91">
        <v>81814362011</v>
      </c>
      <c r="I446" s="92">
        <v>64.941302374464996</v>
      </c>
      <c r="J446" s="91">
        <v>125982016097</v>
      </c>
      <c r="K446" s="91">
        <v>81814362011</v>
      </c>
      <c r="L446" s="92">
        <v>64.941302374464996</v>
      </c>
    </row>
    <row r="447" spans="1:12" ht="15" customHeight="1" x14ac:dyDescent="0.25">
      <c r="A447" s="88">
        <v>409</v>
      </c>
      <c r="B447" s="89" t="s">
        <v>1811</v>
      </c>
      <c r="C447" s="90" t="s">
        <v>1882</v>
      </c>
      <c r="D447" s="91">
        <v>85202665217</v>
      </c>
      <c r="E447" s="91">
        <v>90232729487.699997</v>
      </c>
      <c r="F447" s="92">
        <v>105.90364662641601</v>
      </c>
      <c r="G447" s="91">
        <v>15555558630</v>
      </c>
      <c r="H447" s="91">
        <v>7670365894.3500004</v>
      </c>
      <c r="I447" s="92">
        <v>49.3094852894395</v>
      </c>
      <c r="J447" s="91">
        <v>15555558630</v>
      </c>
      <c r="K447" s="91">
        <v>7670365894.3500004</v>
      </c>
      <c r="L447" s="92">
        <v>49.3094852894395</v>
      </c>
    </row>
    <row r="448" spans="1:12" ht="15" customHeight="1" x14ac:dyDescent="0.25">
      <c r="A448" s="88">
        <v>410</v>
      </c>
      <c r="B448" s="94" t="s">
        <v>1812</v>
      </c>
      <c r="C448" s="90" t="s">
        <v>377</v>
      </c>
      <c r="D448" s="91">
        <v>193204886607</v>
      </c>
      <c r="E448" s="91">
        <v>232153510496</v>
      </c>
      <c r="F448" s="92">
        <v>120.159233326342</v>
      </c>
      <c r="G448" s="91">
        <v>10211847000</v>
      </c>
      <c r="H448" s="91">
        <v>10468327639</v>
      </c>
      <c r="I448" s="92">
        <v>102.511598920352</v>
      </c>
      <c r="J448" s="91">
        <v>10211847000</v>
      </c>
      <c r="K448" s="91">
        <v>10468327639</v>
      </c>
      <c r="L448" s="92">
        <v>102.511598920352</v>
      </c>
    </row>
    <row r="449" spans="1:12" ht="15" customHeight="1" x14ac:dyDescent="0.25">
      <c r="A449" s="88">
        <v>411</v>
      </c>
      <c r="B449" s="94" t="s">
        <v>1812</v>
      </c>
      <c r="C449" s="90" t="s">
        <v>378</v>
      </c>
      <c r="D449" s="91">
        <v>98607836827</v>
      </c>
      <c r="E449" s="91">
        <v>111719478362</v>
      </c>
      <c r="F449" s="92">
        <v>113.296754048061</v>
      </c>
      <c r="G449" s="91">
        <v>46080714238</v>
      </c>
      <c r="H449" s="91">
        <v>47464125883.910004</v>
      </c>
      <c r="I449" s="92">
        <v>103.00214887895299</v>
      </c>
      <c r="J449" s="91">
        <v>46080714238</v>
      </c>
      <c r="K449" s="91">
        <v>47464125883.910004</v>
      </c>
      <c r="L449" s="92">
        <v>103.00214887895299</v>
      </c>
    </row>
    <row r="450" spans="1:12" ht="15" customHeight="1" x14ac:dyDescent="0.25">
      <c r="A450" s="88">
        <v>412</v>
      </c>
      <c r="B450" s="89" t="s">
        <v>1811</v>
      </c>
      <c r="C450" s="90" t="s">
        <v>379</v>
      </c>
      <c r="D450" s="91">
        <v>199095242000</v>
      </c>
      <c r="E450" s="91">
        <v>241241406907</v>
      </c>
      <c r="F450" s="92">
        <v>121.168845866743</v>
      </c>
      <c r="G450" s="91">
        <v>28514201000</v>
      </c>
      <c r="H450" s="91">
        <v>16069752227</v>
      </c>
      <c r="I450" s="92">
        <v>56.357013920888001</v>
      </c>
      <c r="J450" s="91">
        <v>28514201000</v>
      </c>
      <c r="K450" s="91">
        <v>16069752227</v>
      </c>
      <c r="L450" s="92">
        <v>56.357013920888001</v>
      </c>
    </row>
    <row r="451" spans="1:12" ht="15" customHeight="1" x14ac:dyDescent="0.25">
      <c r="A451" s="88">
        <v>413</v>
      </c>
      <c r="B451" s="94" t="s">
        <v>1812</v>
      </c>
      <c r="C451" s="90" t="s">
        <v>642</v>
      </c>
      <c r="D451" s="91">
        <v>821000000000</v>
      </c>
      <c r="E451" s="91">
        <v>967587501944.79004</v>
      </c>
      <c r="F451" s="92">
        <v>117.85475054138701</v>
      </c>
      <c r="G451" s="91">
        <v>19652005200</v>
      </c>
      <c r="H451" s="91">
        <v>21741996411</v>
      </c>
      <c r="I451" s="92">
        <v>110.635002330449</v>
      </c>
      <c r="J451" s="91">
        <v>19652005200</v>
      </c>
      <c r="K451" s="91">
        <v>21741996411</v>
      </c>
      <c r="L451" s="92">
        <v>110.635002330449</v>
      </c>
    </row>
    <row r="452" spans="1:12" ht="15" customHeight="1" x14ac:dyDescent="0.25">
      <c r="A452" s="83" t="s">
        <v>380</v>
      </c>
      <c r="B452" s="95"/>
      <c r="C452" s="84" t="s">
        <v>322</v>
      </c>
      <c r="D452" s="85"/>
      <c r="E452" s="85"/>
      <c r="F452" s="96"/>
      <c r="G452" s="85"/>
      <c r="H452" s="85"/>
      <c r="I452" s="96"/>
      <c r="J452" s="85"/>
      <c r="K452" s="85"/>
      <c r="L452" s="96"/>
    </row>
    <row r="453" spans="1:12" ht="15" customHeight="1" x14ac:dyDescent="0.25">
      <c r="A453" s="88">
        <v>414</v>
      </c>
      <c r="B453" s="89" t="s">
        <v>1811</v>
      </c>
      <c r="C453" s="90" t="s">
        <v>1883</v>
      </c>
      <c r="D453" s="91">
        <v>24048000000</v>
      </c>
      <c r="E453" s="91">
        <v>16631792619.549999</v>
      </c>
      <c r="F453" s="92">
        <v>69.160814286219207</v>
      </c>
      <c r="G453" s="91">
        <v>18379271805</v>
      </c>
      <c r="H453" s="91">
        <v>12312446604</v>
      </c>
      <c r="I453" s="92">
        <v>66.990938132001801</v>
      </c>
      <c r="J453" s="91">
        <v>18379271805</v>
      </c>
      <c r="K453" s="91">
        <v>12312446604</v>
      </c>
      <c r="L453" s="92">
        <v>66.990938132001801</v>
      </c>
    </row>
    <row r="454" spans="1:12" ht="15" customHeight="1" x14ac:dyDescent="0.25">
      <c r="A454" s="88">
        <v>415</v>
      </c>
      <c r="B454" s="94" t="s">
        <v>1812</v>
      </c>
      <c r="C454" s="90" t="s">
        <v>33</v>
      </c>
      <c r="D454" s="91">
        <v>17627275000</v>
      </c>
      <c r="E454" s="91">
        <v>20592573209.18</v>
      </c>
      <c r="F454" s="92">
        <v>116.822215624252</v>
      </c>
      <c r="G454" s="91">
        <v>4788142000</v>
      </c>
      <c r="H454" s="91">
        <v>4374699560</v>
      </c>
      <c r="I454" s="92">
        <v>91.365284488221107</v>
      </c>
      <c r="J454" s="91">
        <v>4788142000</v>
      </c>
      <c r="K454" s="91">
        <v>4374699560</v>
      </c>
      <c r="L454" s="92">
        <v>91.365284488221107</v>
      </c>
    </row>
    <row r="455" spans="1:12" ht="15" customHeight="1" x14ac:dyDescent="0.25">
      <c r="A455" s="88">
        <v>416</v>
      </c>
      <c r="B455" s="89" t="s">
        <v>1811</v>
      </c>
      <c r="C455" s="90" t="s">
        <v>34</v>
      </c>
      <c r="D455" s="91">
        <v>157988591503</v>
      </c>
      <c r="E455" s="91">
        <v>127964969603.82001</v>
      </c>
      <c r="F455" s="92">
        <v>80.996335486280998</v>
      </c>
      <c r="G455" s="91">
        <v>27878766000</v>
      </c>
      <c r="H455" s="91">
        <v>16802822297</v>
      </c>
      <c r="I455" s="92">
        <v>60.271040321511997</v>
      </c>
      <c r="J455" s="91">
        <v>27878766000</v>
      </c>
      <c r="K455" s="91">
        <v>16802822297</v>
      </c>
      <c r="L455" s="92">
        <v>60.271040321511997</v>
      </c>
    </row>
    <row r="456" spans="1:12" ht="15" customHeight="1" x14ac:dyDescent="0.25">
      <c r="A456" s="88">
        <v>417</v>
      </c>
      <c r="B456" s="89" t="s">
        <v>1811</v>
      </c>
      <c r="C456" s="90" t="s">
        <v>381</v>
      </c>
      <c r="D456" s="91">
        <v>240224642000</v>
      </c>
      <c r="E456" s="91">
        <v>81358295335.029999</v>
      </c>
      <c r="F456" s="92">
        <v>33.8675893770423</v>
      </c>
      <c r="G456" s="91">
        <v>111257851400</v>
      </c>
      <c r="H456" s="91">
        <v>45953772496.040001</v>
      </c>
      <c r="I456" s="92">
        <v>41.303846800730099</v>
      </c>
      <c r="J456" s="91">
        <v>111257851400</v>
      </c>
      <c r="K456" s="91">
        <v>45953772496.040001</v>
      </c>
      <c r="L456" s="92">
        <v>41.303846800730099</v>
      </c>
    </row>
    <row r="457" spans="1:12" ht="15" customHeight="1" x14ac:dyDescent="0.25">
      <c r="A457" s="88">
        <v>418</v>
      </c>
      <c r="B457" s="89" t="s">
        <v>1811</v>
      </c>
      <c r="C457" s="90" t="s">
        <v>35</v>
      </c>
      <c r="D457" s="91">
        <v>98609697141</v>
      </c>
      <c r="E457" s="91">
        <v>132441400320.3</v>
      </c>
      <c r="F457" s="92">
        <v>134.30869798831699</v>
      </c>
      <c r="G457" s="91">
        <v>14968829405</v>
      </c>
      <c r="H457" s="91">
        <v>10043719821</v>
      </c>
      <c r="I457" s="92">
        <v>67.097563538569801</v>
      </c>
      <c r="J457" s="91">
        <v>14968829405</v>
      </c>
      <c r="K457" s="91">
        <v>10043719821</v>
      </c>
      <c r="L457" s="92">
        <v>67.097563538569801</v>
      </c>
    </row>
    <row r="458" spans="1:12" ht="15" customHeight="1" x14ac:dyDescent="0.25">
      <c r="A458" s="88">
        <v>419</v>
      </c>
      <c r="B458" s="89" t="s">
        <v>1811</v>
      </c>
      <c r="C458" s="90" t="s">
        <v>36</v>
      </c>
      <c r="D458" s="91">
        <v>78074934520</v>
      </c>
      <c r="E458" s="91">
        <v>45368887046.540001</v>
      </c>
      <c r="F458" s="92">
        <v>58.109414148683101</v>
      </c>
      <c r="G458" s="91">
        <v>13449623440</v>
      </c>
      <c r="H458" s="91">
        <v>10412774136</v>
      </c>
      <c r="I458" s="92">
        <v>77.420562608702994</v>
      </c>
      <c r="J458" s="91">
        <v>13449623440</v>
      </c>
      <c r="K458" s="91">
        <v>10412774136</v>
      </c>
      <c r="L458" s="92">
        <v>77.420562608702994</v>
      </c>
    </row>
    <row r="459" spans="1:12" ht="15" customHeight="1" x14ac:dyDescent="0.25">
      <c r="A459" s="88">
        <v>420</v>
      </c>
      <c r="B459" s="89" t="s">
        <v>1811</v>
      </c>
      <c r="C459" s="90" t="s">
        <v>37</v>
      </c>
      <c r="D459" s="91">
        <v>56410000000</v>
      </c>
      <c r="E459" s="91">
        <v>65354689573.110001</v>
      </c>
      <c r="F459" s="92">
        <v>115.85656722763601</v>
      </c>
      <c r="G459" s="91">
        <v>8828996600</v>
      </c>
      <c r="H459" s="91">
        <v>5833155969</v>
      </c>
      <c r="I459" s="92">
        <v>66.0681641784752</v>
      </c>
      <c r="J459" s="91">
        <v>8828996600</v>
      </c>
      <c r="K459" s="91">
        <v>5833155969</v>
      </c>
      <c r="L459" s="92">
        <v>66.0681641784752</v>
      </c>
    </row>
    <row r="460" spans="1:12" ht="15" customHeight="1" x14ac:dyDescent="0.25">
      <c r="A460" s="88">
        <v>421</v>
      </c>
      <c r="B460" s="89" t="s">
        <v>1811</v>
      </c>
      <c r="C460" s="90" t="s">
        <v>38</v>
      </c>
      <c r="D460" s="91">
        <v>206993273731</v>
      </c>
      <c r="E460" s="91">
        <v>150212118081.31</v>
      </c>
      <c r="F460" s="92">
        <v>72.568598666891702</v>
      </c>
      <c r="G460" s="91">
        <v>32689670777</v>
      </c>
      <c r="H460" s="91">
        <v>24151767688.82</v>
      </c>
      <c r="I460" s="92">
        <v>73.881954497421404</v>
      </c>
      <c r="J460" s="91">
        <v>32689670777</v>
      </c>
      <c r="K460" s="91">
        <v>24151767688.82</v>
      </c>
      <c r="L460" s="92">
        <v>73.881954497421404</v>
      </c>
    </row>
    <row r="461" spans="1:12" ht="15" customHeight="1" x14ac:dyDescent="0.25">
      <c r="A461" s="88">
        <v>422</v>
      </c>
      <c r="B461" s="89" t="s">
        <v>1811</v>
      </c>
      <c r="C461" s="90" t="s">
        <v>382</v>
      </c>
      <c r="D461" s="91">
        <v>24857277198</v>
      </c>
      <c r="E461" s="91">
        <v>23210092485.23</v>
      </c>
      <c r="F461" s="92">
        <v>93.373430647092206</v>
      </c>
      <c r="G461" s="91">
        <v>13058478015</v>
      </c>
      <c r="H461" s="91">
        <v>17285067899.669998</v>
      </c>
      <c r="I461" s="92">
        <v>132.36663476260401</v>
      </c>
      <c r="J461" s="91">
        <v>13058478015</v>
      </c>
      <c r="K461" s="91">
        <v>17285067899.669998</v>
      </c>
      <c r="L461" s="92">
        <v>132.36663476260401</v>
      </c>
    </row>
    <row r="462" spans="1:12" ht="15" customHeight="1" x14ac:dyDescent="0.25">
      <c r="A462" s="88">
        <v>423</v>
      </c>
      <c r="B462" s="94" t="s">
        <v>1812</v>
      </c>
      <c r="C462" s="90" t="s">
        <v>383</v>
      </c>
      <c r="D462" s="91">
        <v>177500000000</v>
      </c>
      <c r="E462" s="91">
        <v>186447912965</v>
      </c>
      <c r="F462" s="92">
        <v>105.04107772675999</v>
      </c>
      <c r="G462" s="91">
        <v>46559540150</v>
      </c>
      <c r="H462" s="91">
        <v>30720030441.23</v>
      </c>
      <c r="I462" s="92">
        <v>65.980098476616902</v>
      </c>
      <c r="J462" s="91">
        <v>46559540150</v>
      </c>
      <c r="K462" s="91">
        <v>30720030441.23</v>
      </c>
      <c r="L462" s="92">
        <v>65.980098476616902</v>
      </c>
    </row>
    <row r="463" spans="1:12" ht="15" customHeight="1" x14ac:dyDescent="0.25">
      <c r="A463" s="83" t="s">
        <v>384</v>
      </c>
      <c r="B463" s="95"/>
      <c r="C463" s="84" t="s">
        <v>405</v>
      </c>
      <c r="D463" s="85"/>
      <c r="E463" s="85"/>
      <c r="F463" s="96"/>
      <c r="G463" s="85"/>
      <c r="H463" s="85"/>
      <c r="I463" s="96"/>
      <c r="J463" s="85"/>
      <c r="K463" s="85"/>
      <c r="L463" s="96"/>
    </row>
    <row r="464" spans="1:12" ht="15" customHeight="1" x14ac:dyDescent="0.25">
      <c r="A464" s="88">
        <v>424</v>
      </c>
      <c r="B464" s="89" t="s">
        <v>1811</v>
      </c>
      <c r="C464" s="90" t="s">
        <v>1752</v>
      </c>
      <c r="D464" s="91">
        <v>15021360228</v>
      </c>
      <c r="E464" s="91">
        <v>13294534022</v>
      </c>
      <c r="F464" s="92">
        <v>88.504195493686495</v>
      </c>
      <c r="G464" s="91">
        <v>35471257975</v>
      </c>
      <c r="H464" s="91">
        <v>31420531578.5</v>
      </c>
      <c r="I464" s="92">
        <v>88.580257290691705</v>
      </c>
      <c r="J464" s="91">
        <v>35471257975</v>
      </c>
      <c r="K464" s="91">
        <v>31420531578.5</v>
      </c>
      <c r="L464" s="92">
        <v>88.580257290691705</v>
      </c>
    </row>
    <row r="465" spans="1:12" ht="15" customHeight="1" x14ac:dyDescent="0.25">
      <c r="A465" s="88">
        <v>425</v>
      </c>
      <c r="B465" s="89" t="s">
        <v>1811</v>
      </c>
      <c r="C465" s="90" t="s">
        <v>1777</v>
      </c>
      <c r="D465" s="91">
        <v>30052568865</v>
      </c>
      <c r="E465" s="91">
        <v>19912376128</v>
      </c>
      <c r="F465" s="92">
        <v>66.258482652344796</v>
      </c>
      <c r="G465" s="91">
        <v>10688762000</v>
      </c>
      <c r="H465" s="91">
        <v>5084854483</v>
      </c>
      <c r="I465" s="92">
        <v>47.571968418793404</v>
      </c>
      <c r="J465" s="91">
        <v>10688762000</v>
      </c>
      <c r="K465" s="91">
        <v>5084854483</v>
      </c>
      <c r="L465" s="92">
        <v>47.571968418793404</v>
      </c>
    </row>
    <row r="466" spans="1:12" ht="15" customHeight="1" x14ac:dyDescent="0.25">
      <c r="A466" s="88">
        <v>426</v>
      </c>
      <c r="B466" s="94" t="s">
        <v>1812</v>
      </c>
      <c r="C466" s="90" t="s">
        <v>1772</v>
      </c>
      <c r="D466" s="91">
        <v>34158224500</v>
      </c>
      <c r="E466" s="91">
        <v>17476390462.860001</v>
      </c>
      <c r="F466" s="92">
        <v>51.163052877235998</v>
      </c>
      <c r="G466" s="91">
        <v>6515400000</v>
      </c>
      <c r="H466" s="91">
        <v>4062354183</v>
      </c>
      <c r="I466" s="92">
        <v>62.350035040058899</v>
      </c>
      <c r="J466" s="91">
        <v>6515400000</v>
      </c>
      <c r="K466" s="91">
        <v>4062354183</v>
      </c>
      <c r="L466" s="92">
        <v>62.350035040058899</v>
      </c>
    </row>
    <row r="467" spans="1:12" ht="15" customHeight="1" x14ac:dyDescent="0.25">
      <c r="A467" s="88">
        <v>427</v>
      </c>
      <c r="B467" s="89" t="s">
        <v>1811</v>
      </c>
      <c r="C467" s="90" t="s">
        <v>1781</v>
      </c>
      <c r="D467" s="91">
        <v>17450890000</v>
      </c>
      <c r="E467" s="91">
        <v>8100887503</v>
      </c>
      <c r="F467" s="92">
        <v>46.421056479067801</v>
      </c>
      <c r="G467" s="91">
        <v>25251243000</v>
      </c>
      <c r="H467" s="91">
        <v>21592974279</v>
      </c>
      <c r="I467" s="92">
        <v>85.512520231182293</v>
      </c>
      <c r="J467" s="91">
        <v>25251243000</v>
      </c>
      <c r="K467" s="91">
        <v>21592974279</v>
      </c>
      <c r="L467" s="92">
        <v>85.512520231182293</v>
      </c>
    </row>
    <row r="468" spans="1:12" ht="15" customHeight="1" x14ac:dyDescent="0.25">
      <c r="A468" s="88">
        <v>428</v>
      </c>
      <c r="B468" s="89" t="s">
        <v>1811</v>
      </c>
      <c r="C468" s="90" t="s">
        <v>1748</v>
      </c>
      <c r="D468" s="91">
        <v>55373591357</v>
      </c>
      <c r="E468" s="91">
        <v>25570520021</v>
      </c>
      <c r="F468" s="92">
        <v>46.178186016767199</v>
      </c>
      <c r="G468" s="91">
        <v>19062896309</v>
      </c>
      <c r="H468" s="91">
        <v>5084735108</v>
      </c>
      <c r="I468" s="92">
        <v>26.6734656978613</v>
      </c>
      <c r="J468" s="91">
        <v>19062896309</v>
      </c>
      <c r="K468" s="91">
        <v>5084735108</v>
      </c>
      <c r="L468" s="92">
        <v>26.6734656978613</v>
      </c>
    </row>
    <row r="469" spans="1:12" ht="15" customHeight="1" x14ac:dyDescent="0.25">
      <c r="A469" s="88">
        <v>429</v>
      </c>
      <c r="B469" s="89" t="s">
        <v>1811</v>
      </c>
      <c r="C469" s="90" t="s">
        <v>1760</v>
      </c>
      <c r="D469" s="91">
        <v>18932762941</v>
      </c>
      <c r="E469" s="91">
        <v>13260431951</v>
      </c>
      <c r="F469" s="92">
        <v>70.039602736924095</v>
      </c>
      <c r="G469" s="91">
        <v>26173059107</v>
      </c>
      <c r="H469" s="91">
        <v>19878413247</v>
      </c>
      <c r="I469" s="92">
        <v>75.949903928820802</v>
      </c>
      <c r="J469" s="91">
        <v>26173059107</v>
      </c>
      <c r="K469" s="91">
        <v>19878413247</v>
      </c>
      <c r="L469" s="92">
        <v>75.949903928820802</v>
      </c>
    </row>
    <row r="470" spans="1:12" ht="15" customHeight="1" x14ac:dyDescent="0.25">
      <c r="A470" s="88">
        <v>430</v>
      </c>
      <c r="B470" s="94" t="s">
        <v>1812</v>
      </c>
      <c r="C470" s="90" t="s">
        <v>1764</v>
      </c>
      <c r="D470" s="91">
        <v>10358500000</v>
      </c>
      <c r="E470" s="91">
        <v>9593528685.3700008</v>
      </c>
      <c r="F470" s="92">
        <v>92.615037750349899</v>
      </c>
      <c r="G470" s="91">
        <v>1241000000</v>
      </c>
      <c r="H470" s="91">
        <v>792185131</v>
      </c>
      <c r="I470" s="92">
        <v>63.834418291700203</v>
      </c>
      <c r="J470" s="91">
        <v>1241000000</v>
      </c>
      <c r="K470" s="91">
        <v>792185131</v>
      </c>
      <c r="L470" s="92">
        <v>63.834418291700203</v>
      </c>
    </row>
    <row r="471" spans="1:12" ht="15" customHeight="1" x14ac:dyDescent="0.25">
      <c r="A471" s="88">
        <v>431</v>
      </c>
      <c r="B471" s="89" t="s">
        <v>1811</v>
      </c>
      <c r="C471" s="90" t="s">
        <v>385</v>
      </c>
      <c r="D471" s="91">
        <v>35465202893</v>
      </c>
      <c r="E471" s="91">
        <v>20871443678.279999</v>
      </c>
      <c r="F471" s="92">
        <v>58.850484350110698</v>
      </c>
      <c r="G471" s="91">
        <v>17489737955</v>
      </c>
      <c r="H471" s="91">
        <v>6220464542</v>
      </c>
      <c r="I471" s="92">
        <v>35.566367878151503</v>
      </c>
      <c r="J471" s="91">
        <v>17489737955</v>
      </c>
      <c r="K471" s="91">
        <v>6220464542</v>
      </c>
      <c r="L471" s="92">
        <v>35.566367878151503</v>
      </c>
    </row>
    <row r="472" spans="1:12" ht="15" customHeight="1" x14ac:dyDescent="0.25">
      <c r="A472" s="88">
        <v>432</v>
      </c>
      <c r="B472" s="89" t="s">
        <v>1811</v>
      </c>
      <c r="C472" s="90" t="s">
        <v>386</v>
      </c>
      <c r="D472" s="91">
        <v>177045306122</v>
      </c>
      <c r="E472" s="91">
        <v>189160355863.92999</v>
      </c>
      <c r="F472" s="92">
        <v>106.842909313609</v>
      </c>
      <c r="G472" s="91">
        <v>68840683316</v>
      </c>
      <c r="H472" s="91">
        <v>46517976600.970001</v>
      </c>
      <c r="I472" s="92">
        <v>67.573380100598499</v>
      </c>
      <c r="J472" s="91">
        <v>68840683316</v>
      </c>
      <c r="K472" s="91">
        <v>46517976600.970001</v>
      </c>
      <c r="L472" s="92">
        <v>67.573380100598499</v>
      </c>
    </row>
    <row r="473" spans="1:12" ht="15" customHeight="1" x14ac:dyDescent="0.25">
      <c r="A473" s="88">
        <v>433</v>
      </c>
      <c r="B473" s="89" t="s">
        <v>1811</v>
      </c>
      <c r="C473" s="90" t="s">
        <v>1747</v>
      </c>
      <c r="D473" s="91">
        <v>33588914749</v>
      </c>
      <c r="E473" s="91">
        <v>18897604924.790001</v>
      </c>
      <c r="F473" s="92">
        <v>56.2614334699593</v>
      </c>
      <c r="G473" s="91">
        <v>3002610236</v>
      </c>
      <c r="H473" s="91">
        <v>2448297863</v>
      </c>
      <c r="I473" s="92">
        <v>81.538983436676702</v>
      </c>
      <c r="J473" s="91">
        <v>3002610236</v>
      </c>
      <c r="K473" s="91">
        <v>2448297863</v>
      </c>
      <c r="L473" s="92">
        <v>81.538983436676702</v>
      </c>
    </row>
    <row r="474" spans="1:12" ht="15" customHeight="1" x14ac:dyDescent="0.25">
      <c r="A474" s="88">
        <v>434</v>
      </c>
      <c r="B474" s="89" t="s">
        <v>1811</v>
      </c>
      <c r="C474" s="90" t="s">
        <v>1775</v>
      </c>
      <c r="D474" s="91">
        <v>7033647000</v>
      </c>
      <c r="E474" s="91">
        <v>3924678602.1799998</v>
      </c>
      <c r="F474" s="92">
        <v>55.7986291063512</v>
      </c>
      <c r="G474" s="91">
        <v>7981615588</v>
      </c>
      <c r="H474" s="91">
        <v>2056443794</v>
      </c>
      <c r="I474" s="92">
        <v>25.764756161544099</v>
      </c>
      <c r="J474" s="91">
        <v>7981615588</v>
      </c>
      <c r="K474" s="91">
        <v>2056443794</v>
      </c>
      <c r="L474" s="92">
        <v>25.764756161544099</v>
      </c>
    </row>
    <row r="475" spans="1:12" ht="15" customHeight="1" x14ac:dyDescent="0.25">
      <c r="A475" s="88">
        <v>435</v>
      </c>
      <c r="B475" s="89" t="s">
        <v>1811</v>
      </c>
      <c r="C475" s="90" t="s">
        <v>1754</v>
      </c>
      <c r="D475" s="91">
        <v>10298600000</v>
      </c>
      <c r="E475" s="91">
        <v>7686247418.1599998</v>
      </c>
      <c r="F475" s="92">
        <v>74.633905755733693</v>
      </c>
      <c r="G475" s="91">
        <v>10819628000</v>
      </c>
      <c r="H475" s="91">
        <v>3730831594</v>
      </c>
      <c r="I475" s="92">
        <v>34.482069013832998</v>
      </c>
      <c r="J475" s="91">
        <v>10819628000</v>
      </c>
      <c r="K475" s="91">
        <v>3730831594</v>
      </c>
      <c r="L475" s="92">
        <v>34.482069013832998</v>
      </c>
    </row>
    <row r="476" spans="1:12" ht="15" customHeight="1" x14ac:dyDescent="0.25">
      <c r="A476" s="88">
        <v>436</v>
      </c>
      <c r="B476" s="89" t="s">
        <v>1811</v>
      </c>
      <c r="C476" s="90" t="s">
        <v>387</v>
      </c>
      <c r="D476" s="91">
        <v>11915649300</v>
      </c>
      <c r="E476" s="91">
        <v>11522523590</v>
      </c>
      <c r="F476" s="92">
        <v>96.700761325696206</v>
      </c>
      <c r="G476" s="91">
        <v>8002986400</v>
      </c>
      <c r="H476" s="91">
        <v>6516371275</v>
      </c>
      <c r="I476" s="92">
        <v>81.424245266741906</v>
      </c>
      <c r="J476" s="91">
        <v>8002986400</v>
      </c>
      <c r="K476" s="91">
        <v>6516371275</v>
      </c>
      <c r="L476" s="92">
        <v>81.424245266741906</v>
      </c>
    </row>
    <row r="477" spans="1:12" ht="15" customHeight="1" x14ac:dyDescent="0.25">
      <c r="A477" s="88">
        <v>437</v>
      </c>
      <c r="B477" s="89" t="s">
        <v>1811</v>
      </c>
      <c r="C477" s="90" t="s">
        <v>388</v>
      </c>
      <c r="D477" s="91">
        <v>5070378136</v>
      </c>
      <c r="E477" s="91">
        <v>3410747628.8000002</v>
      </c>
      <c r="F477" s="92">
        <v>67.268111713078696</v>
      </c>
      <c r="G477" s="91">
        <v>30506895501</v>
      </c>
      <c r="H477" s="91">
        <v>11711947468</v>
      </c>
      <c r="I477" s="92">
        <v>38.391148216363298</v>
      </c>
      <c r="J477" s="91">
        <v>30506895501</v>
      </c>
      <c r="K477" s="91">
        <v>11711947468</v>
      </c>
      <c r="L477" s="92">
        <v>38.391148216363298</v>
      </c>
    </row>
    <row r="478" spans="1:12" ht="15" customHeight="1" x14ac:dyDescent="0.25">
      <c r="A478" s="88">
        <v>438</v>
      </c>
      <c r="B478" s="94" t="s">
        <v>1812</v>
      </c>
      <c r="C478" s="90" t="s">
        <v>1884</v>
      </c>
      <c r="D478" s="91">
        <v>35847445100</v>
      </c>
      <c r="E478" s="91">
        <v>21267105601</v>
      </c>
      <c r="F478" s="92">
        <v>59.326698295159602</v>
      </c>
      <c r="G478" s="91">
        <v>16100605548</v>
      </c>
      <c r="H478" s="91">
        <v>7719989223</v>
      </c>
      <c r="I478" s="92">
        <v>47.948440199871598</v>
      </c>
      <c r="J478" s="91">
        <v>16100605548</v>
      </c>
      <c r="K478" s="91">
        <v>7719989223</v>
      </c>
      <c r="L478" s="92">
        <v>47.948440199871598</v>
      </c>
    </row>
    <row r="479" spans="1:12" ht="15" customHeight="1" x14ac:dyDescent="0.25">
      <c r="A479" s="88">
        <v>439</v>
      </c>
      <c r="B479" s="89" t="s">
        <v>1811</v>
      </c>
      <c r="C479" s="90" t="s">
        <v>1741</v>
      </c>
      <c r="D479" s="91">
        <v>28670000000</v>
      </c>
      <c r="E479" s="91">
        <v>34414106392.099998</v>
      </c>
      <c r="F479" s="92">
        <v>120.03525075723699</v>
      </c>
      <c r="G479" s="91">
        <v>3634118765</v>
      </c>
      <c r="H479" s="91">
        <v>1719084640.5599999</v>
      </c>
      <c r="I479" s="92">
        <v>47.304030267706402</v>
      </c>
      <c r="J479" s="91">
        <v>3634118765</v>
      </c>
      <c r="K479" s="91">
        <v>1719084640.5599999</v>
      </c>
      <c r="L479" s="92">
        <v>47.304030267706402</v>
      </c>
    </row>
    <row r="480" spans="1:12" ht="15" customHeight="1" x14ac:dyDescent="0.25">
      <c r="A480" s="88">
        <v>440</v>
      </c>
      <c r="B480" s="89" t="s">
        <v>1811</v>
      </c>
      <c r="C480" s="90" t="s">
        <v>389</v>
      </c>
      <c r="D480" s="91">
        <v>17815875128</v>
      </c>
      <c r="E480" s="91">
        <v>12082230224</v>
      </c>
      <c r="F480" s="92">
        <v>67.817214350650502</v>
      </c>
      <c r="G480" s="91">
        <v>10892210392</v>
      </c>
      <c r="H480" s="91">
        <v>4685265936</v>
      </c>
      <c r="I480" s="92">
        <v>43.014831401358002</v>
      </c>
      <c r="J480" s="91">
        <v>10892210392</v>
      </c>
      <c r="K480" s="91">
        <v>4685265936</v>
      </c>
      <c r="L480" s="92">
        <v>43.014831401358002</v>
      </c>
    </row>
    <row r="481" spans="1:12" ht="15" customHeight="1" x14ac:dyDescent="0.25">
      <c r="A481" s="88">
        <v>441</v>
      </c>
      <c r="B481" s="94" t="s">
        <v>1812</v>
      </c>
      <c r="C481" s="90" t="s">
        <v>1581</v>
      </c>
      <c r="D481" s="91">
        <v>6531112750</v>
      </c>
      <c r="E481" s="91">
        <v>5822909250.1199999</v>
      </c>
      <c r="F481" s="92">
        <v>89.156464954919002</v>
      </c>
      <c r="G481" s="91">
        <v>4114422000</v>
      </c>
      <c r="H481" s="91">
        <v>2073080950</v>
      </c>
      <c r="I481" s="92">
        <v>50.385715174573697</v>
      </c>
      <c r="J481" s="91">
        <v>4114422000</v>
      </c>
      <c r="K481" s="91">
        <v>2073080950</v>
      </c>
      <c r="L481" s="92">
        <v>50.385715174573697</v>
      </c>
    </row>
    <row r="482" spans="1:12" ht="15" customHeight="1" x14ac:dyDescent="0.25">
      <c r="A482" s="88">
        <v>442</v>
      </c>
      <c r="B482" s="89" t="s">
        <v>1811</v>
      </c>
      <c r="C482" s="90" t="s">
        <v>390</v>
      </c>
      <c r="D482" s="91">
        <v>35213350000</v>
      </c>
      <c r="E482" s="91">
        <v>26693969100</v>
      </c>
      <c r="F482" s="92">
        <v>75.806389054151296</v>
      </c>
      <c r="G482" s="91">
        <v>5223735240</v>
      </c>
      <c r="H482" s="91">
        <v>2680212998</v>
      </c>
      <c r="I482" s="92">
        <v>51.308362213242603</v>
      </c>
      <c r="J482" s="91">
        <v>5223735240</v>
      </c>
      <c r="K482" s="91">
        <v>2680212998</v>
      </c>
      <c r="L482" s="92">
        <v>51.308362213242603</v>
      </c>
    </row>
    <row r="483" spans="1:12" ht="15" customHeight="1" x14ac:dyDescent="0.25">
      <c r="A483" s="88">
        <v>443</v>
      </c>
      <c r="B483" s="89" t="s">
        <v>1811</v>
      </c>
      <c r="C483" s="90" t="s">
        <v>1593</v>
      </c>
      <c r="D483" s="91">
        <v>13954088417</v>
      </c>
      <c r="E483" s="91">
        <v>14022498018</v>
      </c>
      <c r="F483" s="92">
        <v>100.490247724936</v>
      </c>
      <c r="G483" s="91">
        <v>6992999661</v>
      </c>
      <c r="H483" s="91">
        <v>4792700909</v>
      </c>
      <c r="I483" s="92">
        <v>68.535694856799694</v>
      </c>
      <c r="J483" s="91">
        <v>6992999661</v>
      </c>
      <c r="K483" s="91">
        <v>4792700909</v>
      </c>
      <c r="L483" s="92">
        <v>68.535694856799694</v>
      </c>
    </row>
    <row r="484" spans="1:12" ht="15" customHeight="1" x14ac:dyDescent="0.25">
      <c r="A484" s="88">
        <v>444</v>
      </c>
      <c r="B484" s="89" t="s">
        <v>1811</v>
      </c>
      <c r="C484" s="90" t="s">
        <v>1885</v>
      </c>
      <c r="D484" s="91">
        <v>15271170782.26</v>
      </c>
      <c r="E484" s="91">
        <v>11409289553</v>
      </c>
      <c r="F484" s="92">
        <v>74.711295654251799</v>
      </c>
      <c r="G484" s="91">
        <v>4418686525.8999996</v>
      </c>
      <c r="H484" s="91">
        <v>2556414525</v>
      </c>
      <c r="I484" s="92">
        <v>57.854625124811399</v>
      </c>
      <c r="J484" s="91">
        <v>4418686525.8999996</v>
      </c>
      <c r="K484" s="91">
        <v>2556414525</v>
      </c>
      <c r="L484" s="92">
        <v>57.854625124811399</v>
      </c>
    </row>
    <row r="485" spans="1:12" ht="15" customHeight="1" x14ac:dyDescent="0.25">
      <c r="A485" s="88">
        <v>445</v>
      </c>
      <c r="B485" s="89" t="s">
        <v>1811</v>
      </c>
      <c r="C485" s="90" t="s">
        <v>1768</v>
      </c>
      <c r="D485" s="91">
        <v>125320000000</v>
      </c>
      <c r="E485" s="91">
        <v>123469786939</v>
      </c>
      <c r="F485" s="92">
        <v>98.523609111873597</v>
      </c>
      <c r="G485" s="91">
        <v>62851000000</v>
      </c>
      <c r="H485" s="91">
        <v>48165304990</v>
      </c>
      <c r="I485" s="92">
        <v>76.634110817648093</v>
      </c>
      <c r="J485" s="91">
        <v>62851000000</v>
      </c>
      <c r="K485" s="91">
        <v>48165304990</v>
      </c>
      <c r="L485" s="92">
        <v>76.634110817648093</v>
      </c>
    </row>
    <row r="486" spans="1:12" ht="15" customHeight="1" x14ac:dyDescent="0.25">
      <c r="A486" s="83" t="s">
        <v>391</v>
      </c>
      <c r="B486" s="95"/>
      <c r="C486" s="84" t="s">
        <v>392</v>
      </c>
      <c r="D486" s="85"/>
      <c r="E486" s="85"/>
      <c r="F486" s="96"/>
      <c r="G486" s="85"/>
      <c r="H486" s="85"/>
      <c r="I486" s="96"/>
      <c r="J486" s="85"/>
      <c r="K486" s="85"/>
      <c r="L486" s="96"/>
    </row>
    <row r="487" spans="1:12" ht="15" customHeight="1" x14ac:dyDescent="0.25">
      <c r="A487" s="88">
        <v>446</v>
      </c>
      <c r="B487" s="89" t="s">
        <v>1811</v>
      </c>
      <c r="C487" s="90" t="s">
        <v>1783</v>
      </c>
      <c r="D487" s="91">
        <v>16042466000</v>
      </c>
      <c r="E487" s="91">
        <v>9297690269</v>
      </c>
      <c r="F487" s="92">
        <v>57.956739749362697</v>
      </c>
      <c r="G487" s="91">
        <v>15066349000</v>
      </c>
      <c r="H487" s="91">
        <v>11649775962</v>
      </c>
      <c r="I487" s="92">
        <v>77.323152158495702</v>
      </c>
      <c r="J487" s="91">
        <v>15066349000</v>
      </c>
      <c r="K487" s="91">
        <v>11649775962</v>
      </c>
      <c r="L487" s="92">
        <v>77.323152158495702</v>
      </c>
    </row>
    <row r="488" spans="1:12" ht="15" customHeight="1" x14ac:dyDescent="0.25">
      <c r="A488" s="88">
        <v>447</v>
      </c>
      <c r="B488" s="89" t="s">
        <v>1811</v>
      </c>
      <c r="C488" s="90" t="s">
        <v>1770</v>
      </c>
      <c r="D488" s="91">
        <v>6700096800</v>
      </c>
      <c r="E488" s="91">
        <v>3910113149.3800001</v>
      </c>
      <c r="F488" s="92">
        <v>58.359054594256001</v>
      </c>
      <c r="G488" s="91">
        <v>5331250000</v>
      </c>
      <c r="H488" s="91">
        <v>3389373583</v>
      </c>
      <c r="I488" s="92">
        <v>63.5755888956623</v>
      </c>
      <c r="J488" s="91">
        <v>5331250000</v>
      </c>
      <c r="K488" s="91">
        <v>3389373583</v>
      </c>
      <c r="L488" s="92">
        <v>63.5755888956623</v>
      </c>
    </row>
    <row r="489" spans="1:12" ht="15" customHeight="1" x14ac:dyDescent="0.25">
      <c r="A489" s="88">
        <v>448</v>
      </c>
      <c r="B489" s="89" t="s">
        <v>1811</v>
      </c>
      <c r="C489" s="90" t="s">
        <v>1886</v>
      </c>
      <c r="D489" s="91">
        <v>6993269301</v>
      </c>
      <c r="E489" s="91">
        <v>2789678167</v>
      </c>
      <c r="F489" s="92">
        <v>39.890901478670202</v>
      </c>
      <c r="G489" s="91">
        <v>13290500000</v>
      </c>
      <c r="H489" s="91">
        <v>1835169375</v>
      </c>
      <c r="I489" s="92">
        <v>13.808128926676901</v>
      </c>
      <c r="J489" s="91">
        <v>13290500000</v>
      </c>
      <c r="K489" s="91">
        <v>1835169375</v>
      </c>
      <c r="L489" s="92">
        <v>13.808128926676901</v>
      </c>
    </row>
    <row r="490" spans="1:12" ht="15" customHeight="1" x14ac:dyDescent="0.25">
      <c r="A490" s="88">
        <v>449</v>
      </c>
      <c r="B490" s="94" t="s">
        <v>1812</v>
      </c>
      <c r="C490" s="90" t="s">
        <v>1763</v>
      </c>
      <c r="D490" s="91">
        <v>69884177967</v>
      </c>
      <c r="E490" s="91">
        <v>19055428446.189999</v>
      </c>
      <c r="F490" s="92">
        <v>27.267156888055698</v>
      </c>
      <c r="G490" s="91">
        <v>9269595920</v>
      </c>
      <c r="H490" s="91">
        <v>3835026559</v>
      </c>
      <c r="I490" s="92">
        <v>41.372100705334702</v>
      </c>
      <c r="J490" s="91">
        <v>9269595920</v>
      </c>
      <c r="K490" s="91">
        <v>3835026559</v>
      </c>
      <c r="L490" s="92">
        <v>41.372100705334702</v>
      </c>
    </row>
    <row r="491" spans="1:12" ht="15" customHeight="1" x14ac:dyDescent="0.25">
      <c r="A491" s="88">
        <v>450</v>
      </c>
      <c r="B491" s="89" t="s">
        <v>1811</v>
      </c>
      <c r="C491" s="90" t="s">
        <v>1613</v>
      </c>
      <c r="D491" s="91">
        <v>30810000000</v>
      </c>
      <c r="E491" s="91">
        <v>26755369121</v>
      </c>
      <c r="F491" s="92">
        <v>86.839886793248894</v>
      </c>
      <c r="G491" s="91">
        <v>138771923155</v>
      </c>
      <c r="H491" s="91">
        <v>45058641573</v>
      </c>
      <c r="I491" s="92">
        <v>32.469566284436397</v>
      </c>
      <c r="J491" s="91">
        <v>138771923155</v>
      </c>
      <c r="K491" s="91">
        <v>45058641573</v>
      </c>
      <c r="L491" s="92">
        <v>32.469566284436397</v>
      </c>
    </row>
    <row r="492" spans="1:12" ht="15" customHeight="1" x14ac:dyDescent="0.25">
      <c r="A492" s="88">
        <v>451</v>
      </c>
      <c r="B492" s="89" t="s">
        <v>1811</v>
      </c>
      <c r="C492" s="90" t="s">
        <v>1887</v>
      </c>
      <c r="D492" s="91">
        <v>47218977384</v>
      </c>
      <c r="E492" s="91">
        <v>8703105212</v>
      </c>
      <c r="F492" s="92">
        <v>18.431371652171801</v>
      </c>
      <c r="G492" s="91">
        <v>6553042000</v>
      </c>
      <c r="H492" s="91">
        <v>1775341500</v>
      </c>
      <c r="I492" s="92">
        <v>27.0918681735902</v>
      </c>
      <c r="J492" s="91">
        <v>6553042000</v>
      </c>
      <c r="K492" s="91">
        <v>1775341500</v>
      </c>
      <c r="L492" s="92">
        <v>27.0918681735902</v>
      </c>
    </row>
    <row r="493" spans="1:12" ht="15" customHeight="1" x14ac:dyDescent="0.25">
      <c r="A493" s="88">
        <v>452</v>
      </c>
      <c r="B493" s="89" t="s">
        <v>1811</v>
      </c>
      <c r="C493" s="90" t="s">
        <v>1888</v>
      </c>
      <c r="D493" s="91">
        <v>7487241630</v>
      </c>
      <c r="E493" s="91">
        <v>2233895620</v>
      </c>
      <c r="F493" s="92">
        <v>29.836029480459</v>
      </c>
      <c r="G493" s="91">
        <v>9361974000</v>
      </c>
      <c r="H493" s="91">
        <v>4043313358.75</v>
      </c>
      <c r="I493" s="92">
        <v>43.188683911640801</v>
      </c>
      <c r="J493" s="91">
        <v>9361974000</v>
      </c>
      <c r="K493" s="91">
        <v>4043313358.75</v>
      </c>
      <c r="L493" s="92">
        <v>43.188683911640801</v>
      </c>
    </row>
    <row r="494" spans="1:12" ht="15" customHeight="1" x14ac:dyDescent="0.25">
      <c r="A494" s="88">
        <v>453</v>
      </c>
      <c r="B494" s="94" t="s">
        <v>1812</v>
      </c>
      <c r="C494" s="90" t="s">
        <v>1608</v>
      </c>
      <c r="D494" s="91">
        <v>8835000000</v>
      </c>
      <c r="E494" s="91">
        <v>8074907503</v>
      </c>
      <c r="F494" s="92">
        <v>91.396802524052006</v>
      </c>
      <c r="G494" s="91">
        <v>2637770250</v>
      </c>
      <c r="H494" s="91">
        <v>1886527734</v>
      </c>
      <c r="I494" s="92">
        <v>71.519789640511704</v>
      </c>
      <c r="J494" s="91">
        <v>2637770250</v>
      </c>
      <c r="K494" s="91">
        <v>1886527734</v>
      </c>
      <c r="L494" s="92">
        <v>71.519789640511704</v>
      </c>
    </row>
    <row r="495" spans="1:12" ht="15" customHeight="1" x14ac:dyDescent="0.25">
      <c r="A495" s="88">
        <v>454</v>
      </c>
      <c r="B495" s="89" t="s">
        <v>1811</v>
      </c>
      <c r="C495" s="90" t="s">
        <v>1889</v>
      </c>
      <c r="D495" s="91">
        <v>7915000000</v>
      </c>
      <c r="E495" s="91">
        <v>7158650649.0200005</v>
      </c>
      <c r="F495" s="92">
        <v>90.444101693240597</v>
      </c>
      <c r="G495" s="91">
        <v>1603254900</v>
      </c>
      <c r="H495" s="91">
        <v>762492744</v>
      </c>
      <c r="I495" s="92">
        <v>47.559046537141398</v>
      </c>
      <c r="J495" s="91">
        <v>1603254900</v>
      </c>
      <c r="K495" s="91">
        <v>762492744</v>
      </c>
      <c r="L495" s="92">
        <v>47.559046537141398</v>
      </c>
    </row>
    <row r="496" spans="1:12" ht="15" customHeight="1" x14ac:dyDescent="0.25">
      <c r="A496" s="88">
        <v>455</v>
      </c>
      <c r="B496" s="89" t="s">
        <v>1811</v>
      </c>
      <c r="C496" s="90" t="s">
        <v>1765</v>
      </c>
      <c r="D496" s="91">
        <v>131553179152</v>
      </c>
      <c r="E496" s="91">
        <v>133174563772.25999</v>
      </c>
      <c r="F496" s="92">
        <v>101.232493681043</v>
      </c>
      <c r="G496" s="91">
        <v>54563301824</v>
      </c>
      <c r="H496" s="91">
        <v>29898927557.400002</v>
      </c>
      <c r="I496" s="92">
        <v>54.796771012579597</v>
      </c>
      <c r="J496" s="91">
        <v>54563301824</v>
      </c>
      <c r="K496" s="91">
        <v>29898927557.400002</v>
      </c>
      <c r="L496" s="92">
        <v>54.796771012579597</v>
      </c>
    </row>
    <row r="497" spans="1:12" ht="15" customHeight="1" x14ac:dyDescent="0.25">
      <c r="A497" s="88">
        <v>456</v>
      </c>
      <c r="B497" s="89" t="s">
        <v>1811</v>
      </c>
      <c r="C497" s="90" t="s">
        <v>1603</v>
      </c>
      <c r="D497" s="91">
        <v>6878500000</v>
      </c>
      <c r="E497" s="91">
        <v>6039276331</v>
      </c>
      <c r="F497" s="92">
        <v>87.799321523587906</v>
      </c>
      <c r="G497" s="91">
        <v>10066624800</v>
      </c>
      <c r="H497" s="91">
        <v>3167324375</v>
      </c>
      <c r="I497" s="92">
        <v>31.4636180241862</v>
      </c>
      <c r="J497" s="91">
        <v>10066624800</v>
      </c>
      <c r="K497" s="91">
        <v>3167324375</v>
      </c>
      <c r="L497" s="92">
        <v>31.4636180241862</v>
      </c>
    </row>
    <row r="498" spans="1:12" ht="15" customHeight="1" x14ac:dyDescent="0.25">
      <c r="A498" s="83" t="s">
        <v>393</v>
      </c>
      <c r="B498" s="95"/>
      <c r="C498" s="84" t="s">
        <v>406</v>
      </c>
      <c r="D498" s="85"/>
      <c r="E498" s="85"/>
      <c r="F498" s="96"/>
      <c r="G498" s="85"/>
      <c r="H498" s="85"/>
      <c r="I498" s="96"/>
      <c r="J498" s="85"/>
      <c r="K498" s="85"/>
      <c r="L498" s="96"/>
    </row>
    <row r="499" spans="1:12" ht="15" customHeight="1" x14ac:dyDescent="0.25">
      <c r="A499" s="88">
        <v>457</v>
      </c>
      <c r="B499" s="89" t="s">
        <v>1811</v>
      </c>
      <c r="C499" s="90" t="s">
        <v>1771</v>
      </c>
      <c r="D499" s="91">
        <v>7536485000</v>
      </c>
      <c r="E499" s="91">
        <v>4710223829</v>
      </c>
      <c r="F499" s="92">
        <v>62.498947838415297</v>
      </c>
      <c r="G499" s="91">
        <v>992414000</v>
      </c>
      <c r="H499" s="91">
        <v>251245700</v>
      </c>
      <c r="I499" s="92">
        <v>25.316621893685401</v>
      </c>
      <c r="J499" s="91">
        <v>992414000</v>
      </c>
      <c r="K499" s="91">
        <v>251245700</v>
      </c>
      <c r="L499" s="92">
        <v>25.316621893685401</v>
      </c>
    </row>
    <row r="500" spans="1:12" ht="15" customHeight="1" x14ac:dyDescent="0.25">
      <c r="A500" s="88">
        <v>458</v>
      </c>
      <c r="B500" s="94" t="s">
        <v>1812</v>
      </c>
      <c r="C500" s="90" t="s">
        <v>1623</v>
      </c>
      <c r="D500" s="91">
        <v>108539500000</v>
      </c>
      <c r="E500" s="91">
        <v>133516943472.28</v>
      </c>
      <c r="F500" s="92">
        <v>123.01230747541599</v>
      </c>
      <c r="G500" s="91">
        <v>38555500000</v>
      </c>
      <c r="H500" s="91">
        <v>35717982964</v>
      </c>
      <c r="I500" s="92">
        <v>92.640435123393502</v>
      </c>
      <c r="J500" s="91">
        <v>38555500000</v>
      </c>
      <c r="K500" s="91">
        <v>35717982964</v>
      </c>
      <c r="L500" s="92">
        <v>92.640435123393502</v>
      </c>
    </row>
    <row r="501" spans="1:12" ht="15" customHeight="1" x14ac:dyDescent="0.25">
      <c r="A501" s="88">
        <v>459</v>
      </c>
      <c r="B501" s="89" t="s">
        <v>1811</v>
      </c>
      <c r="C501" s="90" t="s">
        <v>1618</v>
      </c>
      <c r="D501" s="91">
        <v>42913000000</v>
      </c>
      <c r="E501" s="91">
        <v>45321106923</v>
      </c>
      <c r="F501" s="92">
        <v>105.61160236524999</v>
      </c>
      <c r="G501" s="91">
        <v>90970569786</v>
      </c>
      <c r="H501" s="91">
        <v>121760454277.14999</v>
      </c>
      <c r="I501" s="92">
        <v>133.845983996341</v>
      </c>
      <c r="J501" s="91">
        <v>90970569786</v>
      </c>
      <c r="K501" s="91">
        <v>121760454277.14999</v>
      </c>
      <c r="L501" s="92">
        <v>133.845983996341</v>
      </c>
    </row>
    <row r="502" spans="1:12" ht="15" customHeight="1" x14ac:dyDescent="0.25">
      <c r="A502" s="88">
        <v>460</v>
      </c>
      <c r="B502" s="89" t="s">
        <v>1811</v>
      </c>
      <c r="C502" s="90" t="s">
        <v>1890</v>
      </c>
      <c r="D502" s="91">
        <v>15000760219</v>
      </c>
      <c r="E502" s="91">
        <v>22329935303.09</v>
      </c>
      <c r="F502" s="92">
        <v>148.85869100691801</v>
      </c>
      <c r="G502" s="91">
        <v>5560840000</v>
      </c>
      <c r="H502" s="91">
        <v>4089530522</v>
      </c>
      <c r="I502" s="92">
        <v>73.541596629286204</v>
      </c>
      <c r="J502" s="91">
        <v>5560840000</v>
      </c>
      <c r="K502" s="91">
        <v>4089530522</v>
      </c>
      <c r="L502" s="92">
        <v>73.541596629286204</v>
      </c>
    </row>
    <row r="503" spans="1:12" ht="15" customHeight="1" x14ac:dyDescent="0.25">
      <c r="A503" s="88">
        <v>461</v>
      </c>
      <c r="B503" s="89" t="s">
        <v>1811</v>
      </c>
      <c r="C503" s="90" t="s">
        <v>1782</v>
      </c>
      <c r="D503" s="91">
        <v>46058571452</v>
      </c>
      <c r="E503" s="91">
        <v>12854254164</v>
      </c>
      <c r="F503" s="92">
        <v>27.908495115607401</v>
      </c>
      <c r="G503" s="91">
        <v>6615066000</v>
      </c>
      <c r="H503" s="91">
        <v>1535056687</v>
      </c>
      <c r="I503" s="92">
        <v>23.205462908457701</v>
      </c>
      <c r="J503" s="91">
        <v>6615066000</v>
      </c>
      <c r="K503" s="91">
        <v>1535056687</v>
      </c>
      <c r="L503" s="92">
        <v>23.205462908457701</v>
      </c>
    </row>
    <row r="504" spans="1:12" ht="15" customHeight="1" x14ac:dyDescent="0.25">
      <c r="A504" s="88">
        <v>462</v>
      </c>
      <c r="B504" s="89" t="s">
        <v>1811</v>
      </c>
      <c r="C504" s="90" t="s">
        <v>1891</v>
      </c>
      <c r="D504" s="91">
        <v>9000000000</v>
      </c>
      <c r="E504" s="91">
        <v>7360149643</v>
      </c>
      <c r="F504" s="92">
        <v>81.779440477777698</v>
      </c>
      <c r="G504" s="91">
        <v>9868131672</v>
      </c>
      <c r="H504" s="91">
        <v>9685262799</v>
      </c>
      <c r="I504" s="92">
        <v>98.146874412723093</v>
      </c>
      <c r="J504" s="91">
        <v>9868131672</v>
      </c>
      <c r="K504" s="91">
        <v>9685262799</v>
      </c>
      <c r="L504" s="92">
        <v>98.146874412723093</v>
      </c>
    </row>
    <row r="505" spans="1:12" ht="15" customHeight="1" x14ac:dyDescent="0.25">
      <c r="A505" s="88">
        <v>463</v>
      </c>
      <c r="B505" s="89" t="s">
        <v>1811</v>
      </c>
      <c r="C505" s="90" t="s">
        <v>1778</v>
      </c>
      <c r="D505" s="91">
        <v>31905560000</v>
      </c>
      <c r="E505" s="91">
        <v>5146093581.5100002</v>
      </c>
      <c r="F505" s="92">
        <v>16.1291435772009</v>
      </c>
      <c r="G505" s="91">
        <v>36865842012</v>
      </c>
      <c r="H505" s="91">
        <v>17981329640</v>
      </c>
      <c r="I505" s="92">
        <v>48.775041226908598</v>
      </c>
      <c r="J505" s="91">
        <v>36865842012</v>
      </c>
      <c r="K505" s="91">
        <v>17981329640</v>
      </c>
      <c r="L505" s="92">
        <v>48.775041226908598</v>
      </c>
    </row>
    <row r="506" spans="1:12" ht="15" customHeight="1" x14ac:dyDescent="0.25">
      <c r="A506" s="88">
        <v>464</v>
      </c>
      <c r="B506" s="89" t="s">
        <v>1811</v>
      </c>
      <c r="C506" s="90" t="s">
        <v>1892</v>
      </c>
      <c r="D506" s="91">
        <v>78798834694</v>
      </c>
      <c r="E506" s="91">
        <v>3107647622</v>
      </c>
      <c r="F506" s="92">
        <v>3.9437735774493898</v>
      </c>
      <c r="G506" s="91">
        <v>260000000</v>
      </c>
      <c r="H506" s="91">
        <v>131625652</v>
      </c>
      <c r="I506" s="92">
        <v>50.625250769230703</v>
      </c>
      <c r="J506" s="91">
        <v>260000000</v>
      </c>
      <c r="K506" s="91">
        <v>131625652</v>
      </c>
      <c r="L506" s="92">
        <v>50.625250769230703</v>
      </c>
    </row>
    <row r="507" spans="1:12" ht="15" customHeight="1" x14ac:dyDescent="0.25">
      <c r="A507" s="88">
        <v>465</v>
      </c>
      <c r="B507" s="89" t="s">
        <v>1811</v>
      </c>
      <c r="C507" s="90" t="s">
        <v>1628</v>
      </c>
      <c r="D507" s="91">
        <v>71502853083</v>
      </c>
      <c r="E507" s="91">
        <v>74915530254</v>
      </c>
      <c r="F507" s="92">
        <v>104.772784614676</v>
      </c>
      <c r="G507" s="91">
        <v>32300000000</v>
      </c>
      <c r="H507" s="91">
        <v>19128527466</v>
      </c>
      <c r="I507" s="92">
        <v>59.221447263157799</v>
      </c>
      <c r="J507" s="91">
        <v>32300000000</v>
      </c>
      <c r="K507" s="91">
        <v>19128527466</v>
      </c>
      <c r="L507" s="92">
        <v>59.221447263157799</v>
      </c>
    </row>
    <row r="508" spans="1:12" ht="15" customHeight="1" x14ac:dyDescent="0.25">
      <c r="A508" s="88">
        <v>466</v>
      </c>
      <c r="B508" s="89" t="s">
        <v>1811</v>
      </c>
      <c r="C508" s="90" t="s">
        <v>1755</v>
      </c>
      <c r="D508" s="91">
        <v>11962000000</v>
      </c>
      <c r="E508" s="91">
        <v>12123254427</v>
      </c>
      <c r="F508" s="92">
        <v>101.348055734826</v>
      </c>
      <c r="G508" s="91">
        <v>9224360000</v>
      </c>
      <c r="H508" s="91">
        <v>6303548141</v>
      </c>
      <c r="I508" s="92">
        <v>68.335886077733306</v>
      </c>
      <c r="J508" s="91">
        <v>9224360000</v>
      </c>
      <c r="K508" s="91">
        <v>6303548141</v>
      </c>
      <c r="L508" s="92">
        <v>68.335886077733306</v>
      </c>
    </row>
    <row r="509" spans="1:12" ht="15" customHeight="1" x14ac:dyDescent="0.25">
      <c r="A509" s="83" t="s">
        <v>394</v>
      </c>
      <c r="B509" s="95"/>
      <c r="C509" s="84" t="s">
        <v>407</v>
      </c>
      <c r="D509" s="85"/>
      <c r="E509" s="85"/>
      <c r="F509" s="96"/>
      <c r="G509" s="85"/>
      <c r="H509" s="85"/>
      <c r="I509" s="96"/>
      <c r="J509" s="85"/>
      <c r="K509" s="85"/>
      <c r="L509" s="96"/>
    </row>
    <row r="510" spans="1:12" ht="15" customHeight="1" x14ac:dyDescent="0.25">
      <c r="A510" s="88">
        <v>467</v>
      </c>
      <c r="B510" s="89" t="s">
        <v>1811</v>
      </c>
      <c r="C510" s="97" t="s">
        <v>1753</v>
      </c>
      <c r="D510" s="91">
        <v>17606120882</v>
      </c>
      <c r="E510" s="91">
        <v>10886630488</v>
      </c>
      <c r="F510" s="92">
        <v>61.834350456665199</v>
      </c>
      <c r="G510" s="91">
        <v>15009500000</v>
      </c>
      <c r="H510" s="91">
        <v>2055847380</v>
      </c>
      <c r="I510" s="92">
        <v>13.696974449515301</v>
      </c>
      <c r="J510" s="91">
        <v>15009500000</v>
      </c>
      <c r="K510" s="91">
        <v>2055847380</v>
      </c>
      <c r="L510" s="92">
        <v>13.696974449515301</v>
      </c>
    </row>
    <row r="511" spans="1:12" ht="15" customHeight="1" x14ac:dyDescent="0.25">
      <c r="A511" s="88">
        <v>468</v>
      </c>
      <c r="B511" s="94" t="s">
        <v>1812</v>
      </c>
      <c r="C511" s="90" t="s">
        <v>395</v>
      </c>
      <c r="D511" s="91">
        <v>83743236799</v>
      </c>
      <c r="E511" s="91">
        <v>40013986067</v>
      </c>
      <c r="F511" s="92">
        <v>47.781752409500598</v>
      </c>
      <c r="G511" s="91">
        <v>13366896165</v>
      </c>
      <c r="H511" s="91">
        <v>6689335069</v>
      </c>
      <c r="I511" s="92">
        <v>50.044041536848397</v>
      </c>
      <c r="J511" s="91">
        <v>13366896165</v>
      </c>
      <c r="K511" s="91">
        <v>6689335069</v>
      </c>
      <c r="L511" s="92">
        <v>50.044041536848397</v>
      </c>
    </row>
    <row r="512" spans="1:12" ht="15" customHeight="1" x14ac:dyDescent="0.25">
      <c r="A512" s="88">
        <v>469</v>
      </c>
      <c r="B512" s="89" t="s">
        <v>1811</v>
      </c>
      <c r="C512" s="97" t="s">
        <v>1893</v>
      </c>
      <c r="D512" s="91">
        <v>3225000000</v>
      </c>
      <c r="E512" s="91">
        <v>4175170064.2800002</v>
      </c>
      <c r="F512" s="92">
        <v>129.46263765209301</v>
      </c>
      <c r="G512" s="91">
        <v>1172500000</v>
      </c>
      <c r="H512" s="91">
        <v>965873165</v>
      </c>
      <c r="I512" s="92">
        <v>82.377242217483996</v>
      </c>
      <c r="J512" s="91">
        <v>1172500000</v>
      </c>
      <c r="K512" s="91">
        <v>965873165</v>
      </c>
      <c r="L512" s="92">
        <v>82.377242217483996</v>
      </c>
    </row>
    <row r="513" spans="1:12" ht="15" customHeight="1" x14ac:dyDescent="0.25">
      <c r="A513" s="88">
        <v>470</v>
      </c>
      <c r="B513" s="89" t="s">
        <v>1811</v>
      </c>
      <c r="C513" s="90" t="s">
        <v>1894</v>
      </c>
      <c r="D513" s="91">
        <v>10203600000</v>
      </c>
      <c r="E513" s="91">
        <v>6579701563</v>
      </c>
      <c r="F513" s="92">
        <v>64.484118967815206</v>
      </c>
      <c r="G513" s="91">
        <v>8060000000</v>
      </c>
      <c r="H513" s="91">
        <v>1955814629</v>
      </c>
      <c r="I513" s="92">
        <v>24.265690186104202</v>
      </c>
      <c r="J513" s="91">
        <v>8060000000</v>
      </c>
      <c r="K513" s="91">
        <v>1955814629</v>
      </c>
      <c r="L513" s="92">
        <v>24.265690186104202</v>
      </c>
    </row>
    <row r="514" spans="1:12" ht="15" customHeight="1" x14ac:dyDescent="0.25">
      <c r="A514" s="88">
        <v>471</v>
      </c>
      <c r="B514" s="89" t="s">
        <v>1811</v>
      </c>
      <c r="C514" s="90" t="s">
        <v>1895</v>
      </c>
      <c r="D514" s="91">
        <v>4365000000</v>
      </c>
      <c r="E514" s="91">
        <v>1965606427</v>
      </c>
      <c r="F514" s="92">
        <v>45.031075074455899</v>
      </c>
      <c r="G514" s="91">
        <v>735000000</v>
      </c>
      <c r="H514" s="91">
        <v>51950000</v>
      </c>
      <c r="I514" s="92">
        <v>7.0680272108843498</v>
      </c>
      <c r="J514" s="91">
        <v>735000000</v>
      </c>
      <c r="K514" s="91">
        <v>51950000</v>
      </c>
      <c r="L514" s="92">
        <v>7.0680272108843498</v>
      </c>
    </row>
    <row r="515" spans="1:12" ht="15" customHeight="1" x14ac:dyDescent="0.25">
      <c r="A515" s="88">
        <v>472</v>
      </c>
      <c r="B515" s="89" t="s">
        <v>1811</v>
      </c>
      <c r="C515" s="90" t="s">
        <v>1896</v>
      </c>
      <c r="D515" s="91">
        <v>3346500000</v>
      </c>
      <c r="E515" s="91">
        <v>1435063350</v>
      </c>
      <c r="F515" s="92">
        <v>42.8825145674585</v>
      </c>
      <c r="G515" s="91">
        <v>178000000</v>
      </c>
      <c r="H515" s="91">
        <v>79961200</v>
      </c>
      <c r="I515" s="92">
        <v>44.922022471910097</v>
      </c>
      <c r="J515" s="91">
        <v>178000000</v>
      </c>
      <c r="K515" s="91">
        <v>79961200</v>
      </c>
      <c r="L515" s="92">
        <v>44.922022471910097</v>
      </c>
    </row>
    <row r="516" spans="1:12" ht="15" customHeight="1" x14ac:dyDescent="0.25">
      <c r="A516" s="88">
        <v>473</v>
      </c>
      <c r="B516" s="89" t="s">
        <v>1811</v>
      </c>
      <c r="C516" s="90" t="s">
        <v>1897</v>
      </c>
      <c r="D516" s="91">
        <v>6345000000</v>
      </c>
      <c r="E516" s="91">
        <v>1227862541</v>
      </c>
      <c r="F516" s="92">
        <v>19.3516554925137</v>
      </c>
      <c r="G516" s="91">
        <v>335000000</v>
      </c>
      <c r="H516" s="91">
        <v>265065780</v>
      </c>
      <c r="I516" s="92">
        <v>79.124113432835799</v>
      </c>
      <c r="J516" s="91">
        <v>335000000</v>
      </c>
      <c r="K516" s="91">
        <v>265065780</v>
      </c>
      <c r="L516" s="92">
        <v>79.124113432835799</v>
      </c>
    </row>
    <row r="517" spans="1:12" ht="15" customHeight="1" x14ac:dyDescent="0.25">
      <c r="A517" s="88">
        <v>474</v>
      </c>
      <c r="B517" s="89" t="s">
        <v>1811</v>
      </c>
      <c r="C517" s="90" t="s">
        <v>1898</v>
      </c>
      <c r="D517" s="91">
        <v>4257187392</v>
      </c>
      <c r="E517" s="91">
        <v>211556648</v>
      </c>
      <c r="F517" s="92">
        <v>4.9693994771654104</v>
      </c>
      <c r="G517" s="91">
        <v>70000000</v>
      </c>
      <c r="H517" s="91">
        <v>642000</v>
      </c>
      <c r="I517" s="92">
        <v>0.91714285714285704</v>
      </c>
      <c r="J517" s="91">
        <v>70000000</v>
      </c>
      <c r="K517" s="91">
        <v>642000</v>
      </c>
      <c r="L517" s="92">
        <v>0.91714285714285704</v>
      </c>
    </row>
    <row r="518" spans="1:12" ht="15" customHeight="1" x14ac:dyDescent="0.25">
      <c r="A518" s="88">
        <v>475</v>
      </c>
      <c r="B518" s="89" t="s">
        <v>1811</v>
      </c>
      <c r="C518" s="90" t="s">
        <v>398</v>
      </c>
      <c r="D518" s="91">
        <v>221214701020</v>
      </c>
      <c r="E518" s="91">
        <v>196946831143</v>
      </c>
      <c r="F518" s="92">
        <v>89.0297210062879</v>
      </c>
      <c r="G518" s="91">
        <v>25823689207</v>
      </c>
      <c r="H518" s="91">
        <v>22996248690</v>
      </c>
      <c r="I518" s="92">
        <v>89.050981467692196</v>
      </c>
      <c r="J518" s="91">
        <v>25823689207</v>
      </c>
      <c r="K518" s="91">
        <v>22996248690</v>
      </c>
      <c r="L518" s="92">
        <v>89.050981467692196</v>
      </c>
    </row>
    <row r="519" spans="1:12" ht="15" customHeight="1" x14ac:dyDescent="0.25">
      <c r="A519" s="83" t="s">
        <v>399</v>
      </c>
      <c r="B519" s="95"/>
      <c r="C519" s="84" t="s">
        <v>408</v>
      </c>
      <c r="D519" s="85"/>
      <c r="E519" s="85"/>
      <c r="F519" s="96"/>
      <c r="G519" s="85"/>
      <c r="H519" s="85"/>
      <c r="I519" s="96"/>
      <c r="J519" s="85"/>
      <c r="K519" s="85"/>
      <c r="L519" s="96"/>
    </row>
    <row r="520" spans="1:12" ht="15" customHeight="1" x14ac:dyDescent="0.25">
      <c r="A520" s="88">
        <v>476</v>
      </c>
      <c r="B520" s="89" t="s">
        <v>1811</v>
      </c>
      <c r="C520" s="90" t="s">
        <v>1719</v>
      </c>
      <c r="D520" s="91">
        <v>8175986365</v>
      </c>
      <c r="E520" s="91">
        <v>7985136591</v>
      </c>
      <c r="F520" s="92">
        <v>97.665727834172998</v>
      </c>
      <c r="G520" s="91">
        <v>3437297557</v>
      </c>
      <c r="H520" s="91">
        <v>3159479382</v>
      </c>
      <c r="I520" s="92">
        <v>91.917540730966707</v>
      </c>
      <c r="J520" s="91">
        <v>3437297557</v>
      </c>
      <c r="K520" s="91">
        <v>3159479382</v>
      </c>
      <c r="L520" s="92">
        <v>91.917540730966707</v>
      </c>
    </row>
    <row r="521" spans="1:12" ht="15" customHeight="1" x14ac:dyDescent="0.25">
      <c r="A521" s="88">
        <v>477</v>
      </c>
      <c r="B521" s="89" t="s">
        <v>1811</v>
      </c>
      <c r="C521" s="90" t="s">
        <v>1779</v>
      </c>
      <c r="D521" s="91">
        <v>6536801640</v>
      </c>
      <c r="E521" s="91">
        <v>6165648982</v>
      </c>
      <c r="F521" s="92">
        <v>94.322106154654506</v>
      </c>
      <c r="G521" s="91">
        <v>6536885775</v>
      </c>
      <c r="H521" s="91">
        <v>10932805191</v>
      </c>
      <c r="I521" s="92">
        <v>167.24791540356901</v>
      </c>
      <c r="J521" s="91">
        <v>6536885775</v>
      </c>
      <c r="K521" s="91">
        <v>10932805191</v>
      </c>
      <c r="L521" s="92">
        <v>167.24791540356901</v>
      </c>
    </row>
    <row r="522" spans="1:12" ht="15" customHeight="1" x14ac:dyDescent="0.25">
      <c r="A522" s="88">
        <v>478</v>
      </c>
      <c r="B522" s="94" t="s">
        <v>1812</v>
      </c>
      <c r="C522" s="90" t="s">
        <v>1710</v>
      </c>
      <c r="D522" s="91">
        <v>63944021562</v>
      </c>
      <c r="E522" s="91">
        <v>54308624009</v>
      </c>
      <c r="F522" s="92">
        <v>84.931511472644004</v>
      </c>
      <c r="G522" s="91">
        <v>8805428500</v>
      </c>
      <c r="H522" s="91">
        <v>2097230175</v>
      </c>
      <c r="I522" s="92">
        <v>23.817468678554299</v>
      </c>
      <c r="J522" s="91">
        <v>8805428500</v>
      </c>
      <c r="K522" s="91">
        <v>2097230175</v>
      </c>
      <c r="L522" s="92">
        <v>23.817468678554299</v>
      </c>
    </row>
    <row r="523" spans="1:12" ht="15" customHeight="1" x14ac:dyDescent="0.25">
      <c r="A523" s="88">
        <v>479</v>
      </c>
      <c r="B523" s="89" t="s">
        <v>1811</v>
      </c>
      <c r="C523" s="90" t="s">
        <v>1899</v>
      </c>
      <c r="D523" s="91">
        <v>7463452387</v>
      </c>
      <c r="E523" s="91">
        <v>1090184675</v>
      </c>
      <c r="F523" s="92">
        <v>14.606975679229899</v>
      </c>
      <c r="G523" s="91">
        <v>0</v>
      </c>
      <c r="H523" s="91">
        <v>153084643</v>
      </c>
      <c r="I523" s="92">
        <v>0</v>
      </c>
      <c r="J523" s="91">
        <v>0</v>
      </c>
      <c r="K523" s="91">
        <v>153084643</v>
      </c>
      <c r="L523" s="92">
        <v>0</v>
      </c>
    </row>
    <row r="524" spans="1:12" ht="15" customHeight="1" x14ac:dyDescent="0.25">
      <c r="A524" s="88">
        <v>480</v>
      </c>
      <c r="B524" s="89" t="s">
        <v>1811</v>
      </c>
      <c r="C524" s="90" t="s">
        <v>1705</v>
      </c>
      <c r="D524" s="91">
        <v>150000000</v>
      </c>
      <c r="E524" s="91">
        <v>38211921</v>
      </c>
      <c r="F524" s="92">
        <v>25.474613999999999</v>
      </c>
      <c r="G524" s="91">
        <v>262000000</v>
      </c>
      <c r="H524" s="91">
        <v>0</v>
      </c>
      <c r="I524" s="92">
        <v>0</v>
      </c>
      <c r="J524" s="91">
        <v>262000000</v>
      </c>
      <c r="K524" s="91">
        <v>0</v>
      </c>
      <c r="L524" s="92">
        <v>0</v>
      </c>
    </row>
    <row r="525" spans="1:12" ht="15" customHeight="1" x14ac:dyDescent="0.25">
      <c r="A525" s="88">
        <v>481</v>
      </c>
      <c r="B525" s="94" t="s">
        <v>1812</v>
      </c>
      <c r="C525" s="90" t="s">
        <v>1900</v>
      </c>
      <c r="D525" s="91">
        <v>49158000000</v>
      </c>
      <c r="E525" s="91">
        <v>43678203177</v>
      </c>
      <c r="F525" s="92">
        <v>88.852685579152904</v>
      </c>
      <c r="G525" s="91">
        <v>2390000000</v>
      </c>
      <c r="H525" s="91">
        <v>2463329222</v>
      </c>
      <c r="I525" s="92">
        <v>103.06816828451799</v>
      </c>
      <c r="J525" s="91">
        <v>2390000000</v>
      </c>
      <c r="K525" s="91">
        <v>2463329222</v>
      </c>
      <c r="L525" s="92">
        <v>103.06816828451799</v>
      </c>
    </row>
    <row r="526" spans="1:12" ht="15" customHeight="1" x14ac:dyDescent="0.25">
      <c r="A526" s="88">
        <v>482</v>
      </c>
      <c r="B526" s="89" t="s">
        <v>1811</v>
      </c>
      <c r="C526" s="90" t="s">
        <v>1901</v>
      </c>
      <c r="D526" s="91">
        <v>7383444043</v>
      </c>
      <c r="E526" s="91">
        <v>4925267259</v>
      </c>
      <c r="F526" s="92">
        <v>66.706908460550693</v>
      </c>
      <c r="G526" s="91">
        <v>550746000</v>
      </c>
      <c r="H526" s="91">
        <v>876285800</v>
      </c>
      <c r="I526" s="92">
        <v>159.108881408126</v>
      </c>
      <c r="J526" s="91">
        <v>550746000</v>
      </c>
      <c r="K526" s="91">
        <v>876285800</v>
      </c>
      <c r="L526" s="92">
        <v>159.108881408126</v>
      </c>
    </row>
    <row r="527" spans="1:12" ht="15" customHeight="1" x14ac:dyDescent="0.25">
      <c r="A527" s="83" t="s">
        <v>1902</v>
      </c>
      <c r="B527" s="95"/>
      <c r="C527" s="84" t="s">
        <v>1903</v>
      </c>
      <c r="D527" s="85"/>
      <c r="E527" s="85"/>
      <c r="F527" s="96"/>
      <c r="G527" s="85"/>
      <c r="H527" s="85"/>
      <c r="I527" s="96"/>
      <c r="J527" s="85"/>
      <c r="K527" s="85"/>
      <c r="L527" s="96"/>
    </row>
    <row r="528" spans="1:12" ht="15" customHeight="1" x14ac:dyDescent="0.25">
      <c r="A528" s="88">
        <v>483</v>
      </c>
      <c r="B528" s="89" t="s">
        <v>1811</v>
      </c>
      <c r="C528" s="90" t="s">
        <v>1904</v>
      </c>
      <c r="D528" s="91">
        <v>190825928</v>
      </c>
      <c r="E528" s="91">
        <v>212209760</v>
      </c>
      <c r="F528" s="92">
        <v>111.205936333766</v>
      </c>
      <c r="G528" s="91">
        <v>252787972</v>
      </c>
      <c r="H528" s="91">
        <v>187307972</v>
      </c>
      <c r="I528" s="92">
        <v>74.096868817793194</v>
      </c>
      <c r="J528" s="91">
        <v>252787972</v>
      </c>
      <c r="K528" s="91">
        <v>187307972</v>
      </c>
      <c r="L528" s="92">
        <v>74.096868817793194</v>
      </c>
    </row>
    <row r="529" spans="1:12" ht="15" customHeight="1" x14ac:dyDescent="0.25">
      <c r="A529" s="88">
        <v>484</v>
      </c>
      <c r="B529" s="89" t="s">
        <v>1811</v>
      </c>
      <c r="C529" s="90" t="s">
        <v>1700</v>
      </c>
      <c r="D529" s="91">
        <v>0</v>
      </c>
      <c r="E529" s="91">
        <v>2778324950</v>
      </c>
      <c r="F529" s="92">
        <v>0</v>
      </c>
      <c r="G529" s="91">
        <v>30031616000</v>
      </c>
      <c r="H529" s="91">
        <v>7069824604.71</v>
      </c>
      <c r="I529" s="92">
        <v>23.541272653159901</v>
      </c>
      <c r="J529" s="91">
        <v>30031616000</v>
      </c>
      <c r="K529" s="91">
        <v>7069824604.71</v>
      </c>
      <c r="L529" s="92">
        <v>23.541272653159901</v>
      </c>
    </row>
    <row r="530" spans="1:12" ht="15" customHeight="1" x14ac:dyDescent="0.25">
      <c r="A530" s="88">
        <v>485</v>
      </c>
      <c r="B530" s="89" t="s">
        <v>1811</v>
      </c>
      <c r="C530" s="90" t="s">
        <v>1724</v>
      </c>
      <c r="D530" s="91">
        <v>17620000000</v>
      </c>
      <c r="E530" s="91">
        <v>13791101627</v>
      </c>
      <c r="F530" s="92">
        <v>78.269589256526601</v>
      </c>
      <c r="G530" s="91">
        <v>930808000</v>
      </c>
      <c r="H530" s="91">
        <v>3917385807</v>
      </c>
      <c r="I530" s="92">
        <v>420.85863110329899</v>
      </c>
      <c r="J530" s="91">
        <v>930808000</v>
      </c>
      <c r="K530" s="91">
        <v>3917385807</v>
      </c>
      <c r="L530" s="92">
        <v>420.85863110329899</v>
      </c>
    </row>
    <row r="531" spans="1:12" ht="15" customHeight="1" x14ac:dyDescent="0.25">
      <c r="A531" s="88">
        <v>486</v>
      </c>
      <c r="B531" s="89" t="s">
        <v>1811</v>
      </c>
      <c r="C531" s="90" t="s">
        <v>1742</v>
      </c>
      <c r="D531" s="91">
        <v>4012144000</v>
      </c>
      <c r="E531" s="91">
        <v>1908586864.9100001</v>
      </c>
      <c r="F531" s="92">
        <v>47.570248348763101</v>
      </c>
      <c r="G531" s="91">
        <v>2205040000</v>
      </c>
      <c r="H531" s="91">
        <v>831815500</v>
      </c>
      <c r="I531" s="92">
        <v>37.723374632659699</v>
      </c>
      <c r="J531" s="91">
        <v>2205040000</v>
      </c>
      <c r="K531" s="91">
        <v>831815500</v>
      </c>
      <c r="L531" s="92">
        <v>37.723374632659699</v>
      </c>
    </row>
    <row r="532" spans="1:12" ht="15" customHeight="1" x14ac:dyDescent="0.25">
      <c r="A532" s="88">
        <v>487</v>
      </c>
      <c r="B532" s="94" t="s">
        <v>1812</v>
      </c>
      <c r="C532" s="90" t="s">
        <v>1905</v>
      </c>
      <c r="D532" s="91">
        <v>240000000</v>
      </c>
      <c r="E532" s="91">
        <v>426262816</v>
      </c>
      <c r="F532" s="92">
        <v>177.60950666666599</v>
      </c>
      <c r="G532" s="91">
        <v>400000000</v>
      </c>
      <c r="H532" s="91">
        <v>388750000</v>
      </c>
      <c r="I532" s="92">
        <v>97.1875</v>
      </c>
      <c r="J532" s="91">
        <v>400000000</v>
      </c>
      <c r="K532" s="91">
        <v>388750000</v>
      </c>
      <c r="L532" s="92">
        <v>97.1875</v>
      </c>
    </row>
    <row r="533" spans="1:12" ht="15" customHeight="1" x14ac:dyDescent="0.25">
      <c r="A533" s="88">
        <v>488</v>
      </c>
      <c r="B533" s="89" t="s">
        <v>1811</v>
      </c>
      <c r="C533" s="90" t="s">
        <v>692</v>
      </c>
      <c r="D533" s="91">
        <v>60180000000</v>
      </c>
      <c r="E533" s="91">
        <v>62083081977</v>
      </c>
      <c r="F533" s="92">
        <v>103.162316345962</v>
      </c>
      <c r="G533" s="91">
        <v>18721600000</v>
      </c>
      <c r="H533" s="91">
        <v>7162322351</v>
      </c>
      <c r="I533" s="92">
        <v>38.2569991400307</v>
      </c>
      <c r="J533" s="91">
        <v>18721600000</v>
      </c>
      <c r="K533" s="91">
        <v>7162322351</v>
      </c>
      <c r="L533" s="92">
        <v>38.2569991400307</v>
      </c>
    </row>
    <row r="534" spans="1:12" ht="15" customHeight="1" x14ac:dyDescent="0.25">
      <c r="A534" s="83" t="s">
        <v>1906</v>
      </c>
      <c r="B534" s="95"/>
      <c r="C534" s="84" t="s">
        <v>1907</v>
      </c>
      <c r="D534" s="85"/>
      <c r="E534" s="85"/>
      <c r="F534" s="96"/>
      <c r="G534" s="85"/>
      <c r="H534" s="85"/>
      <c r="I534" s="96"/>
      <c r="J534" s="85"/>
      <c r="K534" s="85"/>
      <c r="L534" s="96"/>
    </row>
    <row r="535" spans="1:12" ht="15" customHeight="1" x14ac:dyDescent="0.25">
      <c r="A535" s="88">
        <v>489</v>
      </c>
      <c r="B535" s="89" t="s">
        <v>1811</v>
      </c>
      <c r="C535" s="90" t="s">
        <v>1658</v>
      </c>
      <c r="D535" s="91">
        <v>4823587383</v>
      </c>
      <c r="E535" s="91">
        <v>2722069795</v>
      </c>
      <c r="F535" s="92">
        <v>56.432476057000997</v>
      </c>
      <c r="G535" s="91">
        <v>0</v>
      </c>
      <c r="H535" s="91">
        <v>0</v>
      </c>
      <c r="I535" s="92">
        <v>0</v>
      </c>
      <c r="J535" s="91">
        <v>0</v>
      </c>
      <c r="K535" s="91">
        <v>0</v>
      </c>
      <c r="L535" s="92">
        <v>0</v>
      </c>
    </row>
    <row r="536" spans="1:12" ht="15" customHeight="1" x14ac:dyDescent="0.25">
      <c r="A536" s="88">
        <v>490</v>
      </c>
      <c r="B536" s="89" t="s">
        <v>1811</v>
      </c>
      <c r="C536" s="90" t="s">
        <v>1633</v>
      </c>
      <c r="D536" s="91">
        <v>2721000000</v>
      </c>
      <c r="E536" s="91">
        <v>3164424343</v>
      </c>
      <c r="F536" s="92">
        <v>116.296374237412</v>
      </c>
      <c r="G536" s="91">
        <v>2500000000</v>
      </c>
      <c r="H536" s="91">
        <v>100000000</v>
      </c>
      <c r="I536" s="92">
        <v>4</v>
      </c>
      <c r="J536" s="91">
        <v>2500000000</v>
      </c>
      <c r="K536" s="91">
        <v>100000000</v>
      </c>
      <c r="L536" s="92">
        <v>4</v>
      </c>
    </row>
    <row r="537" spans="1:12" ht="15" customHeight="1" x14ac:dyDescent="0.25">
      <c r="A537" s="88">
        <v>491</v>
      </c>
      <c r="B537" s="89" t="s">
        <v>1811</v>
      </c>
      <c r="C537" s="90" t="s">
        <v>1648</v>
      </c>
      <c r="D537" s="91">
        <v>10132000000</v>
      </c>
      <c r="E537" s="91">
        <v>10085107300.49</v>
      </c>
      <c r="F537" s="92">
        <v>99.537182199861803</v>
      </c>
      <c r="G537" s="91">
        <v>2000000</v>
      </c>
      <c r="H537" s="91">
        <v>2000000</v>
      </c>
      <c r="I537" s="92">
        <v>100</v>
      </c>
      <c r="J537" s="91">
        <v>2000000</v>
      </c>
      <c r="K537" s="91">
        <v>2000000</v>
      </c>
      <c r="L537" s="92">
        <v>100</v>
      </c>
    </row>
    <row r="538" spans="1:12" ht="15" customHeight="1" x14ac:dyDescent="0.25">
      <c r="A538" s="88">
        <v>492</v>
      </c>
      <c r="B538" s="89" t="s">
        <v>1811</v>
      </c>
      <c r="C538" s="90" t="s">
        <v>1686</v>
      </c>
      <c r="D538" s="91">
        <v>257345600000</v>
      </c>
      <c r="E538" s="91">
        <v>150471249559</v>
      </c>
      <c r="F538" s="92">
        <v>58.470496312740501</v>
      </c>
      <c r="G538" s="91">
        <v>17043627200</v>
      </c>
      <c r="H538" s="91">
        <v>14806082343</v>
      </c>
      <c r="I538" s="92">
        <v>86.871662758500094</v>
      </c>
      <c r="J538" s="91">
        <v>17043627200</v>
      </c>
      <c r="K538" s="91">
        <v>14806082343</v>
      </c>
      <c r="L538" s="92">
        <v>86.871662758500094</v>
      </c>
    </row>
    <row r="539" spans="1:12" ht="15" customHeight="1" x14ac:dyDescent="0.25">
      <c r="A539" s="88">
        <v>493</v>
      </c>
      <c r="B539" s="89" t="s">
        <v>1811</v>
      </c>
      <c r="C539" s="90" t="s">
        <v>1751</v>
      </c>
      <c r="D539" s="91">
        <v>24180000000</v>
      </c>
      <c r="E539" s="91">
        <v>42440616016</v>
      </c>
      <c r="F539" s="92">
        <v>175.51950378825401</v>
      </c>
      <c r="G539" s="91">
        <v>5670000000</v>
      </c>
      <c r="H539" s="91">
        <v>4329901320</v>
      </c>
      <c r="I539" s="92">
        <v>76.365102645502603</v>
      </c>
      <c r="J539" s="91">
        <v>5670000000</v>
      </c>
      <c r="K539" s="91">
        <v>4329901320</v>
      </c>
      <c r="L539" s="92">
        <v>76.365102645502603</v>
      </c>
    </row>
    <row r="540" spans="1:12" ht="15" customHeight="1" x14ac:dyDescent="0.25">
      <c r="A540" s="88">
        <v>494</v>
      </c>
      <c r="B540" s="89" t="s">
        <v>1811</v>
      </c>
      <c r="C540" s="90" t="s">
        <v>1691</v>
      </c>
      <c r="D540" s="91">
        <v>607620000</v>
      </c>
      <c r="E540" s="91">
        <v>532763437</v>
      </c>
      <c r="F540" s="92">
        <v>87.680365524505405</v>
      </c>
      <c r="G540" s="91">
        <v>279270000</v>
      </c>
      <c r="H540" s="91">
        <v>180760000</v>
      </c>
      <c r="I540" s="92">
        <v>64.725892505460607</v>
      </c>
      <c r="J540" s="91">
        <v>279270000</v>
      </c>
      <c r="K540" s="91">
        <v>180760000</v>
      </c>
      <c r="L540" s="92">
        <v>64.725892505460607</v>
      </c>
    </row>
    <row r="541" spans="1:12" ht="15" customHeight="1" x14ac:dyDescent="0.25">
      <c r="A541" s="88">
        <v>495</v>
      </c>
      <c r="B541" s="89" t="s">
        <v>1811</v>
      </c>
      <c r="C541" s="90" t="s">
        <v>1908</v>
      </c>
      <c r="D541" s="91">
        <v>300000000</v>
      </c>
      <c r="E541" s="91">
        <v>0</v>
      </c>
      <c r="F541" s="92">
        <v>0</v>
      </c>
      <c r="G541" s="91">
        <v>198250000</v>
      </c>
      <c r="H541" s="91">
        <v>0</v>
      </c>
      <c r="I541" s="92">
        <v>0</v>
      </c>
      <c r="J541" s="91">
        <v>198250000</v>
      </c>
      <c r="K541" s="91">
        <v>0</v>
      </c>
      <c r="L541" s="92">
        <v>0</v>
      </c>
    </row>
    <row r="542" spans="1:12" ht="15" customHeight="1" x14ac:dyDescent="0.25">
      <c r="A542" s="88">
        <v>496</v>
      </c>
      <c r="B542" s="89" t="s">
        <v>1811</v>
      </c>
      <c r="C542" s="90" t="s">
        <v>1762</v>
      </c>
      <c r="D542" s="91">
        <v>2757369753</v>
      </c>
      <c r="E542" s="91">
        <v>636003623</v>
      </c>
      <c r="F542" s="92">
        <v>23.065590761196599</v>
      </c>
      <c r="G542" s="91">
        <v>4940780793</v>
      </c>
      <c r="H542" s="91">
        <v>764887387.48000002</v>
      </c>
      <c r="I542" s="92">
        <v>15.481103483961</v>
      </c>
      <c r="J542" s="91">
        <v>4940780793</v>
      </c>
      <c r="K542" s="91">
        <v>764887387.48000002</v>
      </c>
      <c r="L542" s="92">
        <v>15.481103483961</v>
      </c>
    </row>
    <row r="543" spans="1:12" ht="15" customHeight="1" x14ac:dyDescent="0.25">
      <c r="A543" s="83" t="s">
        <v>1909</v>
      </c>
      <c r="B543" s="95"/>
      <c r="C543" s="84" t="s">
        <v>1910</v>
      </c>
      <c r="D543" s="85"/>
      <c r="E543" s="85"/>
      <c r="F543" s="96"/>
      <c r="G543" s="85"/>
      <c r="H543" s="85"/>
      <c r="I543" s="96"/>
      <c r="J543" s="85"/>
      <c r="K543" s="85"/>
      <c r="L543" s="96"/>
    </row>
    <row r="544" spans="1:12" ht="15" customHeight="1" x14ac:dyDescent="0.25">
      <c r="A544" s="88">
        <v>497</v>
      </c>
      <c r="B544" s="89" t="s">
        <v>1811</v>
      </c>
      <c r="C544" s="90" t="s">
        <v>396</v>
      </c>
      <c r="D544" s="91">
        <v>14960848192</v>
      </c>
      <c r="E544" s="91">
        <v>14447128346</v>
      </c>
      <c r="F544" s="92">
        <v>96.566238495256499</v>
      </c>
      <c r="G544" s="91">
        <v>66152527598</v>
      </c>
      <c r="H544" s="91">
        <v>41644866594</v>
      </c>
      <c r="I544" s="92">
        <v>62.952797279448198</v>
      </c>
      <c r="J544" s="91">
        <v>66152527598</v>
      </c>
      <c r="K544" s="91">
        <v>41644866594</v>
      </c>
      <c r="L544" s="92">
        <v>62.952797279448198</v>
      </c>
    </row>
    <row r="545" spans="1:12" ht="15" customHeight="1" x14ac:dyDescent="0.25">
      <c r="A545" s="88">
        <v>498</v>
      </c>
      <c r="B545" s="89" t="s">
        <v>1811</v>
      </c>
      <c r="C545" s="90" t="s">
        <v>1638</v>
      </c>
      <c r="D545" s="91">
        <v>5300000000</v>
      </c>
      <c r="E545" s="91">
        <v>1832934140</v>
      </c>
      <c r="F545" s="92">
        <v>34.583663018867902</v>
      </c>
      <c r="G545" s="91">
        <v>1500000000</v>
      </c>
      <c r="H545" s="91">
        <v>229770000</v>
      </c>
      <c r="I545" s="92">
        <v>15.318</v>
      </c>
      <c r="J545" s="91">
        <v>1500000000</v>
      </c>
      <c r="K545" s="91">
        <v>229770000</v>
      </c>
      <c r="L545" s="92">
        <v>15.318</v>
      </c>
    </row>
    <row r="546" spans="1:12" ht="15" customHeight="1" x14ac:dyDescent="0.25">
      <c r="A546" s="88">
        <v>499</v>
      </c>
      <c r="B546" s="89" t="s">
        <v>1811</v>
      </c>
      <c r="C546" s="90" t="s">
        <v>1735</v>
      </c>
      <c r="D546" s="91">
        <v>1400000000</v>
      </c>
      <c r="E546" s="91">
        <v>178117380</v>
      </c>
      <c r="F546" s="92">
        <v>12.7226699999999</v>
      </c>
      <c r="G546" s="91">
        <v>0</v>
      </c>
      <c r="H546" s="91">
        <v>77700000</v>
      </c>
      <c r="I546" s="92">
        <v>0</v>
      </c>
      <c r="J546" s="91">
        <v>0</v>
      </c>
      <c r="K546" s="91">
        <v>77700000</v>
      </c>
      <c r="L546" s="92">
        <v>0</v>
      </c>
    </row>
    <row r="547" spans="1:12" ht="15" customHeight="1" x14ac:dyDescent="0.25">
      <c r="A547" s="88">
        <v>500</v>
      </c>
      <c r="B547" s="89" t="s">
        <v>1811</v>
      </c>
      <c r="C547" s="90" t="s">
        <v>1643</v>
      </c>
      <c r="D547" s="91">
        <v>1567341902</v>
      </c>
      <c r="E547" s="91">
        <v>92608841</v>
      </c>
      <c r="F547" s="92">
        <v>5.9086559787514696</v>
      </c>
      <c r="G547" s="91">
        <v>244375649</v>
      </c>
      <c r="H547" s="91">
        <v>141442000</v>
      </c>
      <c r="I547" s="92">
        <v>57.8789255716718</v>
      </c>
      <c r="J547" s="91">
        <v>244375649</v>
      </c>
      <c r="K547" s="91">
        <v>141442000</v>
      </c>
      <c r="L547" s="92">
        <v>57.8789255716718</v>
      </c>
    </row>
    <row r="548" spans="1:12" ht="15" customHeight="1" x14ac:dyDescent="0.25">
      <c r="A548" s="88">
        <v>501</v>
      </c>
      <c r="B548" s="89" t="s">
        <v>1811</v>
      </c>
      <c r="C548" s="90" t="s">
        <v>1653</v>
      </c>
      <c r="D548" s="91">
        <v>0</v>
      </c>
      <c r="E548" s="91">
        <v>30950000</v>
      </c>
      <c r="F548" s="92">
        <v>0</v>
      </c>
      <c r="G548" s="91">
        <v>750000000</v>
      </c>
      <c r="H548" s="91">
        <v>600842000</v>
      </c>
      <c r="I548" s="92">
        <v>80.112266666666599</v>
      </c>
      <c r="J548" s="91">
        <v>750000000</v>
      </c>
      <c r="K548" s="91">
        <v>600842000</v>
      </c>
      <c r="L548" s="92">
        <v>80.112266666666599</v>
      </c>
    </row>
    <row r="549" spans="1:12" ht="15" customHeight="1" x14ac:dyDescent="0.25">
      <c r="A549" s="88">
        <v>502</v>
      </c>
      <c r="B549" s="89" t="s">
        <v>1811</v>
      </c>
      <c r="C549" s="90" t="s">
        <v>1911</v>
      </c>
      <c r="D549" s="91">
        <v>3547607532</v>
      </c>
      <c r="E549" s="91">
        <v>1549610661.76</v>
      </c>
      <c r="F549" s="92">
        <v>43.680442320134297</v>
      </c>
      <c r="G549" s="91">
        <v>0</v>
      </c>
      <c r="H549" s="91">
        <v>240000</v>
      </c>
      <c r="I549" s="92">
        <v>0</v>
      </c>
      <c r="J549" s="91">
        <v>0</v>
      </c>
      <c r="K549" s="91">
        <v>240000</v>
      </c>
      <c r="L549" s="92">
        <v>0</v>
      </c>
    </row>
    <row r="550" spans="1:12" ht="15" customHeight="1" x14ac:dyDescent="0.25">
      <c r="A550" s="88">
        <v>503</v>
      </c>
      <c r="B550" s="89" t="s">
        <v>1811</v>
      </c>
      <c r="C550" s="90" t="s">
        <v>397</v>
      </c>
      <c r="D550" s="91">
        <v>2600000000</v>
      </c>
      <c r="E550" s="91">
        <v>1836773447</v>
      </c>
      <c r="F550" s="92">
        <v>70.645132576923004</v>
      </c>
      <c r="G550" s="91">
        <v>100000000</v>
      </c>
      <c r="H550" s="91">
        <v>24150000</v>
      </c>
      <c r="I550" s="92">
        <v>24.15</v>
      </c>
      <c r="J550" s="91">
        <v>100000000</v>
      </c>
      <c r="K550" s="91">
        <v>24150000</v>
      </c>
      <c r="L550" s="92">
        <v>24.15</v>
      </c>
    </row>
    <row r="551" spans="1:12" ht="15" customHeight="1" x14ac:dyDescent="0.25">
      <c r="A551" s="88">
        <v>504</v>
      </c>
      <c r="B551" s="89" t="s">
        <v>1811</v>
      </c>
      <c r="C551" s="90" t="s">
        <v>1663</v>
      </c>
      <c r="D551" s="91">
        <v>13150000000</v>
      </c>
      <c r="E551" s="91">
        <v>7765795894</v>
      </c>
      <c r="F551" s="92">
        <v>59.055482083650098</v>
      </c>
      <c r="G551" s="91">
        <v>7000000000</v>
      </c>
      <c r="H551" s="91">
        <v>1571151647</v>
      </c>
      <c r="I551" s="92">
        <v>22.445023528571401</v>
      </c>
      <c r="J551" s="91">
        <v>7000000000</v>
      </c>
      <c r="K551" s="91">
        <v>1571151647</v>
      </c>
      <c r="L551" s="92">
        <v>22.445023528571401</v>
      </c>
    </row>
    <row r="552" spans="1:12" ht="15" customHeight="1" x14ac:dyDescent="0.25">
      <c r="A552" s="83" t="s">
        <v>1912</v>
      </c>
      <c r="B552" s="95"/>
      <c r="C552" s="84" t="s">
        <v>1913</v>
      </c>
      <c r="D552" s="85"/>
      <c r="E552" s="85"/>
      <c r="F552" s="96"/>
      <c r="G552" s="85"/>
      <c r="H552" s="85"/>
      <c r="I552" s="96"/>
      <c r="J552" s="85"/>
      <c r="K552" s="85"/>
      <c r="L552" s="96"/>
    </row>
    <row r="553" spans="1:12" ht="15" customHeight="1" x14ac:dyDescent="0.25">
      <c r="A553" s="88">
        <v>505</v>
      </c>
      <c r="B553" s="89" t="s">
        <v>1811</v>
      </c>
      <c r="C553" s="90" t="s">
        <v>1743</v>
      </c>
      <c r="D553" s="91">
        <v>4882755163</v>
      </c>
      <c r="E553" s="91">
        <v>6172542413</v>
      </c>
      <c r="F553" s="92">
        <v>126.415153063041</v>
      </c>
      <c r="G553" s="91">
        <v>9008323921</v>
      </c>
      <c r="H553" s="91">
        <v>11948495588</v>
      </c>
      <c r="I553" s="92">
        <v>132.63838748233599</v>
      </c>
      <c r="J553" s="91">
        <v>9008323921</v>
      </c>
      <c r="K553" s="91">
        <v>11948495588</v>
      </c>
      <c r="L553" s="92">
        <v>132.63838748233599</v>
      </c>
    </row>
    <row r="554" spans="1:12" ht="15" customHeight="1" x14ac:dyDescent="0.25">
      <c r="A554" s="88">
        <v>506</v>
      </c>
      <c r="B554" s="89" t="s">
        <v>1811</v>
      </c>
      <c r="C554" s="90" t="s">
        <v>1668</v>
      </c>
      <c r="D554" s="91">
        <v>7231685366</v>
      </c>
      <c r="E554" s="91">
        <v>6767088679</v>
      </c>
      <c r="F554" s="92">
        <v>93.575540645278593</v>
      </c>
      <c r="G554" s="91">
        <v>6872722512</v>
      </c>
      <c r="H554" s="91">
        <v>9406724666</v>
      </c>
      <c r="I554" s="92">
        <v>136.870427251726</v>
      </c>
      <c r="J554" s="91">
        <v>6872722512</v>
      </c>
      <c r="K554" s="91">
        <v>9406724666</v>
      </c>
      <c r="L554" s="92">
        <v>136.870427251726</v>
      </c>
    </row>
    <row r="555" spans="1:12" ht="15" customHeight="1" x14ac:dyDescent="0.25">
      <c r="A555" s="88">
        <v>507</v>
      </c>
      <c r="B555" s="89" t="s">
        <v>1811</v>
      </c>
      <c r="C555" s="90" t="s">
        <v>1914</v>
      </c>
      <c r="D555" s="91">
        <v>4455151121</v>
      </c>
      <c r="E555" s="91">
        <v>3077364443</v>
      </c>
      <c r="F555" s="92">
        <v>69.074299825529906</v>
      </c>
      <c r="G555" s="91">
        <v>828800000</v>
      </c>
      <c r="H555" s="91">
        <v>1010052550</v>
      </c>
      <c r="I555" s="92">
        <v>121.869274855212</v>
      </c>
      <c r="J555" s="91">
        <v>828800000</v>
      </c>
      <c r="K555" s="91">
        <v>1010052550</v>
      </c>
      <c r="L555" s="92">
        <v>121.869274855212</v>
      </c>
    </row>
    <row r="556" spans="1:12" ht="15" customHeight="1" x14ac:dyDescent="0.25">
      <c r="A556" s="88">
        <v>508</v>
      </c>
      <c r="B556" s="94" t="s">
        <v>1812</v>
      </c>
      <c r="C556" s="90" t="s">
        <v>1681</v>
      </c>
      <c r="D556" s="91">
        <v>58498730533</v>
      </c>
      <c r="E556" s="91">
        <v>64721704219</v>
      </c>
      <c r="F556" s="92">
        <v>110.637792699603</v>
      </c>
      <c r="G556" s="91">
        <v>19455929275</v>
      </c>
      <c r="H556" s="91">
        <v>12784873528</v>
      </c>
      <c r="I556" s="92">
        <v>65.711965474853898</v>
      </c>
      <c r="J556" s="91">
        <v>19455929275</v>
      </c>
      <c r="K556" s="91">
        <v>12784873528</v>
      </c>
      <c r="L556" s="92">
        <v>65.711965474853898</v>
      </c>
    </row>
  </sheetData>
  <mergeCells count="9">
    <mergeCell ref="J7:L7"/>
    <mergeCell ref="D8:F8"/>
    <mergeCell ref="G8:I8"/>
    <mergeCell ref="J8:L8"/>
    <mergeCell ref="A7:A9"/>
    <mergeCell ref="B7:B9"/>
    <mergeCell ref="C7:C9"/>
    <mergeCell ref="D7:F7"/>
    <mergeCell ref="G7:I7"/>
  </mergeCells>
  <conditionalFormatting sqref="B11 B14:B15 B18 B25 B27 B31:B32 B34:B35 B37 B42 B45 B52 B55:B56 B63 B66 B69 B76 B81 B86 B89:B92 B94 B98 B101:B107 B109:B111 B114 B116 B121:B122 B130:B131 B133 B135 B137:B138 B140 B142 B146 B148 B151 B153:B165 B167:B168 B170 B174:B176 B178 B180 B183:B184 B190:B192 B194:B195 B197:B199 B202 B204 B209 B213 B215 B217 B219 B223 B226:B227 B229 B233:B234 B236 B238 B241 B243:B244 B249:B250 B252:B256 B258:B259 B261 B264 B267:B273 B278:B279 B281 B283:B284 B286 B291:B292 B294:B295 B299:B300 B302 B304 B306 B308:B309 B311:B312 B315:B317 B319 B323:B324 B326:B327 B329:B331 B333:B336 B338:B341 B343 B345:B347 B349:B350 B352 B355:B356 B359 B362 B366 B372:B373 B375 B377:B379 B381 B383:B385 B387:B388 B391 B394:B395 B399 B402 B404 B410 B415:B416 B418:B420 B424:B426 B428 B430 B433:B434 B441:B444 B448:B449 B451:B452 B454 B462:B463 B466 B470 B478 B481 B486 B490 B494 B498 B500 B509 B511 B519 B522 B525 B527 B532 B534 B543 B552 B556">
    <cfRule type="containsText" dxfId="35" priority="21" operator="containsText" text="SIPD">
      <formula>NOT(ISERROR(SEARCH("SIPD",B11)))</formula>
    </cfRule>
    <cfRule type="containsText" dxfId="34" priority="22" operator="containsText" text="SIPD">
      <formula>NOT(ISERROR(SEARCH("SIPD",B11)))</formula>
    </cfRule>
    <cfRule type="containsText" dxfId="33" priority="23" operator="containsText" text="SIPD">
      <formula>NOT(ISERROR(SEARCH("SIPD",B11)))</formula>
    </cfRule>
    <cfRule type="containsText" dxfId="32" priority="24" operator="containsText" text="SIPD">
      <formula>NOT(ISERROR(SEARCH("SIPD",B11)))</formula>
    </cfRule>
    <cfRule type="containsText" dxfId="31" priority="25" operator="containsText" text="BITLY">
      <formula>NOT(ISERROR(SEARCH("BITLY",B11)))</formula>
    </cfRule>
    <cfRule type="containsText" dxfId="30" priority="26" operator="containsText" text="SIPD">
      <formula>NOT(ISERROR(SEARCH("SIPD",B11)))</formula>
    </cfRule>
    <cfRule type="containsText" dxfId="29" priority="27" operator="containsText" text="BITLY">
      <formula>NOT(ISERROR(SEARCH("BITLY",B11)))</formula>
    </cfRule>
    <cfRule type="containsText" dxfId="28" priority="28" operator="containsText" text="SIPD">
      <formula>NOT(ISERROR(SEARCH("SIPD",B11)))</formula>
    </cfRule>
    <cfRule type="containsText" dxfId="27" priority="29" operator="containsText" text="SIPD">
      <formula>NOT(ISERROR(SEARCH("SIPD",B11)))</formula>
    </cfRule>
    <cfRule type="containsText" dxfId="26" priority="31" operator="containsText" text="SIPD">
      <formula>NOT(ISERROR(SEARCH("SIPD",B11)))</formula>
    </cfRule>
  </conditionalFormatting>
  <conditionalFormatting sqref="B14:B15 B18 B25 B27 B31:B32 B34">
    <cfRule type="containsText" dxfId="25" priority="35" operator="containsText" text="SIPD">
      <formula>NOT(ISERROR(SEARCH("SIPD",B14)))</formula>
    </cfRule>
  </conditionalFormatting>
  <conditionalFormatting sqref="B14:B15 B18 B25 B27 B31:B32 B34:B35 B37 B42 B45 B52 B55:B56 B63 B66 B69 B76 B81 B86 B89:B92 B94 B98 B101:B107 B109:B111 B114 B116 B121:B122 B130:B131 B133 B135 B137:B138 B140 B142 B146 B148 B151 B153:B165 B167:B168 B170 B174:B176 B178 B180 B183:B184 B190:B192 B194:B195 B197:B199 B202 B204 B209 B213 B215 B217 B219 B223 B226:B227 B229 B233:B234 B236 B238 B241 B243:B244 B249:B250 B252:B256 B258:B259 B261 B264 B267:B273 B278:B279 B281 B283:B284 B286 B291:B292 B294:B295 B299:B300 B302 B304 B306 B308:B309 B311:B312 B315:B317 B319 B323:B324 B326:B327 B329:B331 B333:B336 B338:B341 B343 B345:B347 B349:B350 B352 B355:B356 B359 B362 B366 B372:B373 B375 B377:B379 B381 B383:B385 B387:B388 B391 B394:B395 B399 B402 B404 B410 B415:B416 B418:B420 B424:B426 B428 B430 B433:B434 B441:B444 B448:B449 B451:B452 B454 B462:B463 B466 B470 B478 B481 B486 B490 B494 B498 B500 B509 B511 B519 B522 B525 B527 B532 B534 B543 B552 B556">
    <cfRule type="containsText" dxfId="24" priority="20" operator="containsText" text="SIPD">
      <formula>NOT(ISERROR(SEARCH("SIPD",B14)))</formula>
    </cfRule>
    <cfRule type="containsText" dxfId="23" priority="30" operator="containsText" text="BITLY">
      <formula>NOT(ISERROR(SEARCH("BITLY",B14)))</formula>
    </cfRule>
    <cfRule type="containsText" dxfId="22" priority="32" operator="containsText" text="SIPD">
      <formula>NOT(ISERROR(SEARCH("SIPD",B14)))</formula>
    </cfRule>
    <cfRule type="containsText" dxfId="21" priority="33" operator="containsText" text="SIPD">
      <formula>NOT(ISERROR(SEARCH("SIPD",B14)))</formula>
    </cfRule>
    <cfRule type="containsText" dxfId="20" priority="34" operator="containsText" text="SIPD">
      <formula>NOT(ISERROR(SEARCH("SIPD",B14)))</formula>
    </cfRule>
  </conditionalFormatting>
  <conditionalFormatting sqref="C1">
    <cfRule type="duplicateValues" dxfId="19" priority="19"/>
  </conditionalFormatting>
  <conditionalFormatting sqref="C2:C1048576">
    <cfRule type="duplicateValues" dxfId="18" priority="36"/>
  </conditionalFormatting>
  <conditionalFormatting sqref="B553:B555 B544:B551 B535:B542 B533 B528:B531 B526 B523:B524 B520:B521 B512:B518 B510 B501:B508 B499 B495:B497 B491:B493 B487:B489 B482:B485 B479:B480 B471:B477 B467:B469 B464:B465 B455:B461 B453 B450 B445:B447 B435:B440 B431:B432 B429 B427 B421:B423 B417 B411:B414 B405:B409 B403 B400:B401 B396:B398 B392:B393 B389:B390 B386 B382 B380 B376 B374 B367:B371 B363:B365 B360:B361 B357:B358 B353:B354 B351 B348 B344 B342 B337 B332 B328 B325 B320:B322 B318 B313:B314 B310 B307 B305 B303 B301 B296:B298 B293 B287:B290 B285 B282 B280 B274:B277 B265:B266 B262:B263 B260 B257 B251 B245:B248 B242 B239:B240 B237 B235 B230:B232 B228 B224:B225 B220:B222 B218 B216 B214 B210:B212 B205:B208 B203 B200:B201 B196 B193 B185:B189 B181:B182 B179 B177 B171:B173 B169 B166 B152 B149:B150 B147 B143:B145 B141 B139 B136 B134 B132 B123:B129 B117:B120 B115 B112:B113 B108 B99:B100 B95:B97 B93 B87:B88 B82:B85 B77:B80 B70:B75 B67:B68 B64:B65 B57:B62 B53:B54 B46:B51 B43:B44 B38:B41 B36 B33 B28:B30 B26 B19:B24 B16:B17 B12:B13">
    <cfRule type="containsText" dxfId="17" priority="1" operator="containsText" text="BITLY">
      <formula>NOT(ISERROR(SEARCH("BITLY",B12)))</formula>
    </cfRule>
    <cfRule type="containsText" dxfId="16" priority="2" operator="containsText" text="SIPD">
      <formula>NOT(ISERROR(SEARCH("SIPD",B12)))</formula>
    </cfRule>
    <cfRule type="containsText" dxfId="15" priority="3" operator="containsText" text="SIPD">
      <formula>NOT(ISERROR(SEARCH("SIPD",B12)))</formula>
    </cfRule>
    <cfRule type="containsText" dxfId="14" priority="4" operator="containsText" text="SIPD">
      <formula>NOT(ISERROR(SEARCH("SIPD",B12)))</formula>
    </cfRule>
    <cfRule type="containsText" dxfId="13" priority="5" operator="containsText" text="SIPD">
      <formula>NOT(ISERROR(SEARCH("SIPD",B12)))</formula>
    </cfRule>
    <cfRule type="containsText" dxfId="12" priority="6" operator="containsText" text="SIPD">
      <formula>NOT(ISERROR(SEARCH("SIPD",B12)))</formula>
    </cfRule>
    <cfRule type="containsText" dxfId="11" priority="7" operator="containsText" text="SIPD">
      <formula>NOT(ISERROR(SEARCH("SIPD",B12)))</formula>
    </cfRule>
    <cfRule type="containsText" dxfId="10" priority="8" operator="containsText" text="BITLY">
      <formula>NOT(ISERROR(SEARCH("BITLY",B12)))</formula>
    </cfRule>
    <cfRule type="containsText" dxfId="9" priority="9" operator="containsText" text="SIPD">
      <formula>NOT(ISERROR(SEARCH("SIPD",B12)))</formula>
    </cfRule>
    <cfRule type="containsText" dxfId="8" priority="10" operator="containsText" text="BITLY">
      <formula>NOT(ISERROR(SEARCH("BITLY",B12)))</formula>
    </cfRule>
    <cfRule type="containsText" dxfId="7" priority="11" operator="containsText" text="SIPD">
      <formula>NOT(ISERROR(SEARCH("SIPD",B12)))</formula>
    </cfRule>
    <cfRule type="containsText" dxfId="6" priority="12" operator="containsText" text="SIPD">
      <formula>NOT(ISERROR(SEARCH("SIPD",B12)))</formula>
    </cfRule>
    <cfRule type="containsText" dxfId="5" priority="13" operator="containsText" text="BITLY">
      <formula>NOT(ISERROR(SEARCH("BITLY",B12)))</formula>
    </cfRule>
    <cfRule type="containsText" dxfId="4" priority="14" operator="containsText" text="SIPD">
      <formula>NOT(ISERROR(SEARCH("SIPD",B12)))</formula>
    </cfRule>
    <cfRule type="containsText" dxfId="3" priority="15" operator="containsText" text="SIPD">
      <formula>NOT(ISERROR(SEARCH("SIPD",B12)))</formula>
    </cfRule>
    <cfRule type="containsText" dxfId="2" priority="16" operator="containsText" text="SIPD">
      <formula>NOT(ISERROR(SEARCH("SIPD",B12)))</formula>
    </cfRule>
    <cfRule type="containsText" dxfId="1" priority="17" operator="containsText" text="SIPD">
      <formula>NOT(ISERROR(SEARCH("SIPD",B12)))</formula>
    </cfRule>
    <cfRule type="containsText" dxfId="0" priority="18" operator="containsText" text="SIPD">
      <formula>NOT(ISERROR(SEARCH("SIPD",B12)))</formula>
    </cfRule>
  </conditionalFormatting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PDRD 2020</vt:lpstr>
      <vt:lpstr>PDRD 2021</vt:lpstr>
      <vt:lpstr>PDRD 2022</vt:lpstr>
      <vt:lpstr>PDRD 2023</vt:lpstr>
      <vt:lpstr>'PDRD 2021'!Print_Area</vt:lpstr>
      <vt:lpstr>'PDRD 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2023-04-04T08:16:41Z</dcterms:created>
  <dcterms:modified xsi:type="dcterms:W3CDTF">2025-02-24T03:57:23Z</dcterms:modified>
</cp:coreProperties>
</file>